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I:\GLC\Licitacoes\EDITAIS DE LICITAÇOES\Editais 2019\Edital 0000490-2019\"/>
    </mc:Choice>
  </mc:AlternateContent>
  <bookViews>
    <workbookView xWindow="90" yWindow="3150" windowWidth="30930" windowHeight="6570"/>
  </bookViews>
  <sheets>
    <sheet name="AG. ENTRE-IJUÍS RS" sheetId="9" r:id="rId1"/>
  </sheets>
  <definedNames>
    <definedName name="_xlnm._FilterDatabase" localSheetId="0" hidden="1">'AG. ENTRE-IJUÍS RS'!$A$14:$GT$440</definedName>
    <definedName name="_xlnm.Print_Area" localSheetId="0">'AG. ENTRE-IJUÍS RS'!$A$1:$K$445</definedName>
    <definedName name="_xlnm.Print_Titles" localSheetId="0">'AG. ENTRE-IJUÍS RS'!$12:$13</definedName>
  </definedNames>
  <calcPr calcId="162913"/>
</workbook>
</file>

<file path=xl/calcChain.xml><?xml version="1.0" encoding="utf-8"?>
<calcChain xmlns="http://schemas.openxmlformats.org/spreadsheetml/2006/main">
  <c r="H17" i="9" l="1"/>
  <c r="H18" i="9"/>
  <c r="H19" i="9"/>
  <c r="H21" i="9"/>
  <c r="H22" i="9"/>
  <c r="H25" i="9"/>
  <c r="H26" i="9"/>
  <c r="H27" i="9"/>
  <c r="H28" i="9"/>
  <c r="H29" i="9"/>
  <c r="H31" i="9"/>
  <c r="H34" i="9"/>
  <c r="H37" i="9"/>
  <c r="H38" i="9"/>
  <c r="H39" i="9"/>
  <c r="H42" i="9"/>
  <c r="H43" i="9"/>
  <c r="H44" i="9"/>
  <c r="H47" i="9"/>
  <c r="H48" i="9"/>
  <c r="H51" i="9"/>
  <c r="H53" i="9"/>
  <c r="H56" i="9"/>
  <c r="H57" i="9"/>
  <c r="H58" i="9"/>
  <c r="H59" i="9"/>
  <c r="H60" i="9"/>
  <c r="H61" i="9"/>
  <c r="H64" i="9"/>
  <c r="H65" i="9"/>
  <c r="H67" i="9"/>
  <c r="H68" i="9"/>
  <c r="H69" i="9"/>
  <c r="H71" i="9"/>
  <c r="H72" i="9"/>
  <c r="H73" i="9"/>
  <c r="H74" i="9"/>
  <c r="H75" i="9"/>
  <c r="H78" i="9"/>
  <c r="H79" i="9"/>
  <c r="H80" i="9"/>
  <c r="H83" i="9"/>
  <c r="H84" i="9"/>
  <c r="H85" i="9"/>
  <c r="H86" i="9"/>
  <c r="H87" i="9"/>
  <c r="H88" i="9"/>
  <c r="H89" i="9"/>
  <c r="H91" i="9"/>
  <c r="H92" i="9"/>
  <c r="H93" i="9"/>
  <c r="H94" i="9"/>
  <c r="H95" i="9"/>
  <c r="H96" i="9"/>
  <c r="H97" i="9"/>
  <c r="H98" i="9"/>
  <c r="H99" i="9"/>
  <c r="H100" i="9"/>
  <c r="H101" i="9"/>
  <c r="H102" i="9"/>
  <c r="H103" i="9"/>
  <c r="H104" i="9"/>
  <c r="H105" i="9"/>
  <c r="H106" i="9"/>
  <c r="H107" i="9"/>
  <c r="H108" i="9"/>
  <c r="H109" i="9"/>
  <c r="H110" i="9"/>
  <c r="H112" i="9"/>
  <c r="H113" i="9"/>
  <c r="H115" i="9"/>
  <c r="H116" i="9"/>
  <c r="H118" i="9"/>
  <c r="H120" i="9"/>
  <c r="H122" i="9"/>
  <c r="H124" i="9"/>
  <c r="H125" i="9"/>
  <c r="H126" i="9"/>
  <c r="H128" i="9"/>
  <c r="H129" i="9"/>
  <c r="H130" i="9"/>
  <c r="H133" i="9"/>
  <c r="H134" i="9"/>
  <c r="H136" i="9"/>
  <c r="H137" i="9"/>
  <c r="H138" i="9"/>
  <c r="H140" i="9"/>
  <c r="H141" i="9"/>
  <c r="H144" i="9"/>
  <c r="H145" i="9"/>
  <c r="H147" i="9"/>
  <c r="H148" i="9"/>
  <c r="H150" i="9"/>
  <c r="H153" i="9"/>
  <c r="H154" i="9"/>
  <c r="H155" i="9"/>
  <c r="H156" i="9"/>
  <c r="H157" i="9"/>
  <c r="H158" i="9"/>
  <c r="H159" i="9"/>
  <c r="H161" i="9"/>
  <c r="H162" i="9"/>
  <c r="H163" i="9"/>
  <c r="H164" i="9"/>
  <c r="H165" i="9"/>
  <c r="H166" i="9"/>
  <c r="H167" i="9"/>
  <c r="H168" i="9"/>
  <c r="H169" i="9"/>
  <c r="H170" i="9"/>
  <c r="H171" i="9"/>
  <c r="H172" i="9"/>
  <c r="H173" i="9"/>
  <c r="H174" i="9"/>
  <c r="H175" i="9"/>
  <c r="H176" i="9"/>
  <c r="H177" i="9"/>
  <c r="H178" i="9"/>
  <c r="H179" i="9"/>
  <c r="H180" i="9"/>
  <c r="H181" i="9"/>
  <c r="H183" i="9"/>
  <c r="H184" i="9"/>
  <c r="H185" i="9"/>
  <c r="H186" i="9" l="1"/>
  <c r="I17" i="9"/>
  <c r="J17" i="9"/>
  <c r="K17" i="9" s="1"/>
  <c r="G444" i="9" l="1"/>
  <c r="F444" i="9"/>
  <c r="J443" i="9"/>
  <c r="K443" i="9" s="1"/>
  <c r="H443" i="9"/>
  <c r="J442" i="9"/>
  <c r="K442" i="9" s="1"/>
  <c r="H442" i="9"/>
  <c r="J441" i="9"/>
  <c r="K441" i="9" s="1"/>
  <c r="H441" i="9"/>
  <c r="J440" i="9"/>
  <c r="K440" i="9" s="1"/>
  <c r="H440" i="9"/>
  <c r="J438" i="9"/>
  <c r="I438" i="9"/>
  <c r="H438" i="9"/>
  <c r="J437" i="9"/>
  <c r="I437" i="9"/>
  <c r="H437" i="9"/>
  <c r="J436" i="9"/>
  <c r="I436" i="9"/>
  <c r="H436" i="9"/>
  <c r="J435" i="9"/>
  <c r="I435" i="9"/>
  <c r="H435" i="9"/>
  <c r="J434" i="9"/>
  <c r="I434" i="9"/>
  <c r="H434" i="9"/>
  <c r="J433" i="9"/>
  <c r="I433" i="9"/>
  <c r="H433" i="9"/>
  <c r="J432" i="9"/>
  <c r="I432" i="9"/>
  <c r="H432" i="9"/>
  <c r="J431" i="9"/>
  <c r="I431" i="9"/>
  <c r="H431" i="9"/>
  <c r="J430" i="9"/>
  <c r="I430" i="9"/>
  <c r="H430" i="9"/>
  <c r="J429" i="9"/>
  <c r="I429" i="9"/>
  <c r="H429" i="9"/>
  <c r="J428" i="9"/>
  <c r="I428" i="9"/>
  <c r="H428" i="9"/>
  <c r="J427" i="9"/>
  <c r="I427" i="9"/>
  <c r="H427" i="9"/>
  <c r="J426" i="9"/>
  <c r="I426" i="9"/>
  <c r="K426" i="9" s="1"/>
  <c r="H426" i="9"/>
  <c r="J425" i="9"/>
  <c r="I425" i="9"/>
  <c r="H425" i="9"/>
  <c r="J423" i="9"/>
  <c r="I423" i="9"/>
  <c r="H423" i="9"/>
  <c r="J422" i="9"/>
  <c r="I422" i="9"/>
  <c r="H422" i="9"/>
  <c r="J421" i="9"/>
  <c r="I421" i="9"/>
  <c r="K421" i="9" s="1"/>
  <c r="H421" i="9"/>
  <c r="J420" i="9"/>
  <c r="I420" i="9"/>
  <c r="H420" i="9"/>
  <c r="J419" i="9"/>
  <c r="I419" i="9"/>
  <c r="H419" i="9"/>
  <c r="J418" i="9"/>
  <c r="I418" i="9"/>
  <c r="H418" i="9"/>
  <c r="J417" i="9"/>
  <c r="I417" i="9"/>
  <c r="H417" i="9"/>
  <c r="J416" i="9"/>
  <c r="I416" i="9"/>
  <c r="H416" i="9"/>
  <c r="J415" i="9"/>
  <c r="I415" i="9"/>
  <c r="H415" i="9"/>
  <c r="J414" i="9"/>
  <c r="I414" i="9"/>
  <c r="H414" i="9"/>
  <c r="J413" i="9"/>
  <c r="I413" i="9"/>
  <c r="H413" i="9"/>
  <c r="J412" i="9"/>
  <c r="I412" i="9"/>
  <c r="H412" i="9"/>
  <c r="J411" i="9"/>
  <c r="I411" i="9"/>
  <c r="H411" i="9"/>
  <c r="J410" i="9"/>
  <c r="I410" i="9"/>
  <c r="H410" i="9"/>
  <c r="J409" i="9"/>
  <c r="I409" i="9"/>
  <c r="H409" i="9"/>
  <c r="J408" i="9"/>
  <c r="I408" i="9"/>
  <c r="H408" i="9"/>
  <c r="J407" i="9"/>
  <c r="I407" i="9"/>
  <c r="H407" i="9"/>
  <c r="J406" i="9"/>
  <c r="I406" i="9"/>
  <c r="H406" i="9"/>
  <c r="J405" i="9"/>
  <c r="I405" i="9"/>
  <c r="H405" i="9"/>
  <c r="J404" i="9"/>
  <c r="I404" i="9"/>
  <c r="H404" i="9"/>
  <c r="J403" i="9"/>
  <c r="I403" i="9"/>
  <c r="H403" i="9"/>
  <c r="J402" i="9"/>
  <c r="I402" i="9"/>
  <c r="H402" i="9"/>
  <c r="J399" i="9"/>
  <c r="I399" i="9"/>
  <c r="H399" i="9"/>
  <c r="J397" i="9"/>
  <c r="I397" i="9"/>
  <c r="H397" i="9"/>
  <c r="J395" i="9"/>
  <c r="I395" i="9"/>
  <c r="H395" i="9"/>
  <c r="J394" i="9"/>
  <c r="I394" i="9"/>
  <c r="H394" i="9"/>
  <c r="J392" i="9"/>
  <c r="I392" i="9"/>
  <c r="H392" i="9"/>
  <c r="J390" i="9"/>
  <c r="I390" i="9"/>
  <c r="H390" i="9"/>
  <c r="J388" i="9"/>
  <c r="I388" i="9"/>
  <c r="H388" i="9"/>
  <c r="J387" i="9"/>
  <c r="I387" i="9"/>
  <c r="H387" i="9"/>
  <c r="J386" i="9"/>
  <c r="I386" i="9"/>
  <c r="H386" i="9"/>
  <c r="J385" i="9"/>
  <c r="I385" i="9"/>
  <c r="H385" i="9"/>
  <c r="J383" i="9"/>
  <c r="I383" i="9"/>
  <c r="H383" i="9"/>
  <c r="J382" i="9"/>
  <c r="I382" i="9"/>
  <c r="H382" i="9"/>
  <c r="J381" i="9"/>
  <c r="I381" i="9"/>
  <c r="H381" i="9"/>
  <c r="J380" i="9"/>
  <c r="I380" i="9"/>
  <c r="H380" i="9"/>
  <c r="K383" i="9" l="1"/>
  <c r="K417" i="9"/>
  <c r="K392" i="9"/>
  <c r="K386" i="9"/>
  <c r="J444" i="9"/>
  <c r="K382" i="9"/>
  <c r="K385" i="9"/>
  <c r="K390" i="9"/>
  <c r="K397" i="9"/>
  <c r="K404" i="9"/>
  <c r="K408" i="9"/>
  <c r="K412" i="9"/>
  <c r="K416" i="9"/>
  <c r="K420" i="9"/>
  <c r="K425" i="9"/>
  <c r="K429" i="9"/>
  <c r="K433" i="9"/>
  <c r="K381" i="9"/>
  <c r="K388" i="9"/>
  <c r="K395" i="9"/>
  <c r="K403" i="9"/>
  <c r="K407" i="9"/>
  <c r="K411" i="9"/>
  <c r="K415" i="9"/>
  <c r="K419" i="9"/>
  <c r="K423" i="9"/>
  <c r="K428" i="9"/>
  <c r="K432" i="9"/>
  <c r="K436" i="9"/>
  <c r="K438" i="9"/>
  <c r="K437" i="9"/>
  <c r="H444" i="9"/>
  <c r="K380" i="9"/>
  <c r="K387" i="9"/>
  <c r="K394" i="9"/>
  <c r="K402" i="9"/>
  <c r="K406" i="9"/>
  <c r="K410" i="9"/>
  <c r="K414" i="9"/>
  <c r="K418" i="9"/>
  <c r="K422" i="9"/>
  <c r="K427" i="9"/>
  <c r="K431" i="9"/>
  <c r="K435" i="9"/>
  <c r="K399" i="9"/>
  <c r="K405" i="9"/>
  <c r="K409" i="9"/>
  <c r="K413" i="9"/>
  <c r="K430" i="9"/>
  <c r="K434" i="9"/>
  <c r="I444" i="9"/>
  <c r="K444" i="9" l="1"/>
  <c r="G375" i="9"/>
  <c r="F375" i="9"/>
  <c r="J374" i="9"/>
  <c r="K374" i="9" s="1"/>
  <c r="H374" i="9"/>
  <c r="J373" i="9"/>
  <c r="I373" i="9"/>
  <c r="H373" i="9"/>
  <c r="J372" i="9"/>
  <c r="I372" i="9"/>
  <c r="H372" i="9"/>
  <c r="J371" i="9"/>
  <c r="I371" i="9"/>
  <c r="H371" i="9"/>
  <c r="J370" i="9"/>
  <c r="I370" i="9"/>
  <c r="H370" i="9"/>
  <c r="J369" i="9"/>
  <c r="I369" i="9"/>
  <c r="H369" i="9"/>
  <c r="J368" i="9"/>
  <c r="I368" i="9"/>
  <c r="H368" i="9"/>
  <c r="J367" i="9"/>
  <c r="I367" i="9"/>
  <c r="H367" i="9"/>
  <c r="J366" i="9"/>
  <c r="I366" i="9"/>
  <c r="H366" i="9"/>
  <c r="G363" i="9"/>
  <c r="F363" i="9"/>
  <c r="J362" i="9"/>
  <c r="I362" i="9"/>
  <c r="H362" i="9"/>
  <c r="J361" i="9"/>
  <c r="I361" i="9"/>
  <c r="H361" i="9"/>
  <c r="J360" i="9"/>
  <c r="I360" i="9"/>
  <c r="H360" i="9"/>
  <c r="J359" i="9"/>
  <c r="I359" i="9"/>
  <c r="H359" i="9"/>
  <c r="J358" i="9"/>
  <c r="I358" i="9"/>
  <c r="H358" i="9"/>
  <c r="J357" i="9"/>
  <c r="I357" i="9"/>
  <c r="H357" i="9"/>
  <c r="J356" i="9"/>
  <c r="I356" i="9"/>
  <c r="H356" i="9"/>
  <c r="J355" i="9"/>
  <c r="I355" i="9"/>
  <c r="H355" i="9"/>
  <c r="J354" i="9"/>
  <c r="I354" i="9"/>
  <c r="H354" i="9"/>
  <c r="J353" i="9"/>
  <c r="I353" i="9"/>
  <c r="H353" i="9"/>
  <c r="J352" i="9"/>
  <c r="I352" i="9"/>
  <c r="H352" i="9"/>
  <c r="G349" i="9"/>
  <c r="F349" i="9"/>
  <c r="J348" i="9"/>
  <c r="I348" i="9"/>
  <c r="H348" i="9"/>
  <c r="J347" i="9"/>
  <c r="I347" i="9"/>
  <c r="H347" i="9"/>
  <c r="J346" i="9"/>
  <c r="I346" i="9"/>
  <c r="H346" i="9"/>
  <c r="J345" i="9"/>
  <c r="I345" i="9"/>
  <c r="H345" i="9"/>
  <c r="J344" i="9"/>
  <c r="I344" i="9"/>
  <c r="H344" i="9"/>
  <c r="J343" i="9"/>
  <c r="I343" i="9"/>
  <c r="H343" i="9"/>
  <c r="J342" i="9"/>
  <c r="I342" i="9"/>
  <c r="H342" i="9"/>
  <c r="J341" i="9"/>
  <c r="I341" i="9"/>
  <c r="H341" i="9"/>
  <c r="G339" i="9"/>
  <c r="F339" i="9"/>
  <c r="J338" i="9"/>
  <c r="K338" i="9" s="1"/>
  <c r="H338" i="9"/>
  <c r="J337" i="9"/>
  <c r="I337" i="9"/>
  <c r="H337" i="9"/>
  <c r="J336" i="9"/>
  <c r="I336" i="9"/>
  <c r="H336" i="9"/>
  <c r="J335" i="9"/>
  <c r="I335" i="9"/>
  <c r="H335" i="9"/>
  <c r="J334" i="9"/>
  <c r="I334" i="9"/>
  <c r="H334" i="9"/>
  <c r="J333" i="9"/>
  <c r="I333" i="9"/>
  <c r="H333" i="9"/>
  <c r="J331" i="9"/>
  <c r="I331" i="9"/>
  <c r="H331" i="9"/>
  <c r="J330" i="9"/>
  <c r="I330" i="9"/>
  <c r="H330" i="9"/>
  <c r="J329" i="9"/>
  <c r="I329" i="9"/>
  <c r="H329" i="9"/>
  <c r="J328" i="9"/>
  <c r="I328" i="9"/>
  <c r="H328" i="9"/>
  <c r="J327" i="9"/>
  <c r="I327" i="9"/>
  <c r="H327" i="9"/>
  <c r="J326" i="9"/>
  <c r="I326" i="9"/>
  <c r="H326" i="9"/>
  <c r="J325" i="9"/>
  <c r="I325" i="9"/>
  <c r="H325" i="9"/>
  <c r="J324" i="9"/>
  <c r="I324" i="9"/>
  <c r="H324" i="9"/>
  <c r="J323" i="9"/>
  <c r="I323" i="9"/>
  <c r="H323" i="9"/>
  <c r="J322" i="9"/>
  <c r="I322" i="9"/>
  <c r="H322" i="9"/>
  <c r="J321" i="9"/>
  <c r="I321" i="9"/>
  <c r="H321" i="9"/>
  <c r="J320" i="9"/>
  <c r="I320" i="9"/>
  <c r="H320" i="9"/>
  <c r="J319" i="9"/>
  <c r="I319" i="9"/>
  <c r="H319" i="9"/>
  <c r="J318" i="9"/>
  <c r="I318" i="9"/>
  <c r="H318" i="9"/>
  <c r="J317" i="9"/>
  <c r="I317" i="9"/>
  <c r="H317" i="9"/>
  <c r="J316" i="9"/>
  <c r="I316" i="9"/>
  <c r="H316" i="9"/>
  <c r="J315" i="9"/>
  <c r="I315" i="9"/>
  <c r="H315" i="9"/>
  <c r="J313" i="9"/>
  <c r="I313" i="9"/>
  <c r="H313" i="9"/>
  <c r="J312" i="9"/>
  <c r="I312" i="9"/>
  <c r="H312" i="9"/>
  <c r="J311" i="9"/>
  <c r="I311" i="9"/>
  <c r="H311" i="9"/>
  <c r="J310" i="9"/>
  <c r="I310" i="9"/>
  <c r="H310" i="9"/>
  <c r="J309" i="9"/>
  <c r="I309" i="9"/>
  <c r="H309" i="9"/>
  <c r="J308" i="9"/>
  <c r="I308" i="9"/>
  <c r="H308" i="9"/>
  <c r="J307" i="9"/>
  <c r="I307" i="9"/>
  <c r="H307" i="9"/>
  <c r="J306" i="9"/>
  <c r="I306" i="9"/>
  <c r="H306" i="9"/>
  <c r="J305" i="9"/>
  <c r="I305" i="9"/>
  <c r="H305" i="9"/>
  <c r="J304" i="9"/>
  <c r="I304" i="9"/>
  <c r="H304" i="9"/>
  <c r="J303" i="9"/>
  <c r="I303" i="9"/>
  <c r="H303" i="9"/>
  <c r="J302" i="9"/>
  <c r="I302" i="9"/>
  <c r="H302" i="9"/>
  <c r="J301" i="9"/>
  <c r="I301" i="9"/>
  <c r="H301" i="9"/>
  <c r="J300" i="9"/>
  <c r="I300" i="9"/>
  <c r="H300" i="9"/>
  <c r="J299" i="9"/>
  <c r="I299" i="9"/>
  <c r="H299" i="9"/>
  <c r="J298" i="9"/>
  <c r="I298" i="9"/>
  <c r="H298" i="9"/>
  <c r="J297" i="9"/>
  <c r="I297" i="9"/>
  <c r="H297" i="9"/>
  <c r="J296" i="9"/>
  <c r="I296" i="9"/>
  <c r="H296" i="9"/>
  <c r="J295" i="9"/>
  <c r="I295" i="9"/>
  <c r="H295" i="9"/>
  <c r="J294" i="9"/>
  <c r="I294" i="9"/>
  <c r="H294" i="9"/>
  <c r="J293" i="9"/>
  <c r="I293" i="9"/>
  <c r="H293" i="9"/>
  <c r="J292" i="9"/>
  <c r="I292" i="9"/>
  <c r="H292" i="9"/>
  <c r="J291" i="9"/>
  <c r="I291" i="9"/>
  <c r="H291" i="9"/>
  <c r="J290" i="9"/>
  <c r="I290" i="9"/>
  <c r="H290" i="9"/>
  <c r="J289" i="9"/>
  <c r="I289" i="9"/>
  <c r="H289" i="9"/>
  <c r="J288" i="9"/>
  <c r="I288" i="9"/>
  <c r="H288" i="9"/>
  <c r="J287" i="9"/>
  <c r="I287" i="9"/>
  <c r="H287" i="9"/>
  <c r="J286" i="9"/>
  <c r="I286" i="9"/>
  <c r="H286" i="9"/>
  <c r="J285" i="9"/>
  <c r="I285" i="9"/>
  <c r="H285" i="9"/>
  <c r="J284" i="9"/>
  <c r="I284" i="9"/>
  <c r="H284" i="9"/>
  <c r="J282" i="9"/>
  <c r="I282" i="9"/>
  <c r="H282" i="9"/>
  <c r="J281" i="9"/>
  <c r="I281" i="9"/>
  <c r="H281" i="9"/>
  <c r="J277" i="9"/>
  <c r="I277" i="9"/>
  <c r="H277" i="9"/>
  <c r="J276" i="9"/>
  <c r="I276" i="9"/>
  <c r="H276" i="9"/>
  <c r="J275" i="9"/>
  <c r="I275" i="9"/>
  <c r="H275" i="9"/>
  <c r="J274" i="9"/>
  <c r="I274" i="9"/>
  <c r="H274" i="9"/>
  <c r="J272" i="9"/>
  <c r="I272" i="9"/>
  <c r="H272" i="9"/>
  <c r="J271" i="9"/>
  <c r="I271" i="9"/>
  <c r="H271" i="9"/>
  <c r="J270" i="9"/>
  <c r="I270" i="9"/>
  <c r="H270" i="9"/>
  <c r="J269" i="9"/>
  <c r="I269" i="9"/>
  <c r="H269" i="9"/>
  <c r="J268" i="9"/>
  <c r="I268" i="9"/>
  <c r="H268" i="9"/>
  <c r="J267" i="9"/>
  <c r="I267" i="9"/>
  <c r="H267" i="9"/>
  <c r="J266" i="9"/>
  <c r="I266" i="9"/>
  <c r="H266" i="9"/>
  <c r="J265" i="9"/>
  <c r="I265" i="9"/>
  <c r="H265" i="9"/>
  <c r="J264" i="9"/>
  <c r="I264" i="9"/>
  <c r="H264" i="9"/>
  <c r="J263" i="9"/>
  <c r="I263" i="9"/>
  <c r="H263" i="9"/>
  <c r="J262" i="9"/>
  <c r="I262" i="9"/>
  <c r="H262" i="9"/>
  <c r="J261" i="9"/>
  <c r="I261" i="9"/>
  <c r="H261" i="9"/>
  <c r="J260" i="9"/>
  <c r="I260" i="9"/>
  <c r="H260" i="9"/>
  <c r="J259" i="9"/>
  <c r="I259" i="9"/>
  <c r="H259" i="9"/>
  <c r="J258" i="9"/>
  <c r="I258" i="9"/>
  <c r="H258" i="9"/>
  <c r="J257" i="9"/>
  <c r="I257" i="9"/>
  <c r="H257" i="9"/>
  <c r="J256" i="9"/>
  <c r="I256" i="9"/>
  <c r="H256" i="9"/>
  <c r="J255" i="9"/>
  <c r="I255" i="9"/>
  <c r="H255" i="9"/>
  <c r="J254" i="9"/>
  <c r="I254" i="9"/>
  <c r="H254" i="9"/>
  <c r="J253" i="9"/>
  <c r="I253" i="9"/>
  <c r="H253" i="9"/>
  <c r="J252" i="9"/>
  <c r="I252" i="9"/>
  <c r="H252" i="9"/>
  <c r="J251" i="9"/>
  <c r="I251" i="9"/>
  <c r="H251" i="9"/>
  <c r="J250" i="9"/>
  <c r="I250" i="9"/>
  <c r="H250" i="9"/>
  <c r="J249" i="9"/>
  <c r="I249" i="9"/>
  <c r="H249" i="9"/>
  <c r="J248" i="9"/>
  <c r="I248" i="9"/>
  <c r="H248" i="9"/>
  <c r="J247" i="9"/>
  <c r="I247" i="9"/>
  <c r="H247" i="9"/>
  <c r="J246" i="9"/>
  <c r="I246" i="9"/>
  <c r="H246" i="9"/>
  <c r="J245" i="9"/>
  <c r="I245" i="9"/>
  <c r="H245" i="9"/>
  <c r="J244" i="9"/>
  <c r="I244" i="9"/>
  <c r="H244" i="9"/>
  <c r="J243" i="9"/>
  <c r="I243" i="9"/>
  <c r="H243" i="9"/>
  <c r="J242" i="9"/>
  <c r="I242" i="9"/>
  <c r="H242" i="9"/>
  <c r="J241" i="9"/>
  <c r="I241" i="9"/>
  <c r="H241" i="9"/>
  <c r="J240" i="9"/>
  <c r="I240" i="9"/>
  <c r="H240" i="9"/>
  <c r="J239" i="9"/>
  <c r="I239" i="9"/>
  <c r="H239" i="9"/>
  <c r="J238" i="9"/>
  <c r="I238" i="9"/>
  <c r="H238" i="9"/>
  <c r="J237" i="9"/>
  <c r="I237" i="9"/>
  <c r="H237" i="9"/>
  <c r="J236" i="9"/>
  <c r="I236" i="9"/>
  <c r="H236" i="9"/>
  <c r="J235" i="9"/>
  <c r="I235" i="9"/>
  <c r="H235" i="9"/>
  <c r="J233" i="9"/>
  <c r="I233" i="9"/>
  <c r="H233" i="9"/>
  <c r="J232" i="9"/>
  <c r="I232" i="9"/>
  <c r="H232" i="9"/>
  <c r="J231" i="9"/>
  <c r="I231" i="9"/>
  <c r="H231" i="9"/>
  <c r="J230" i="9"/>
  <c r="I230" i="9"/>
  <c r="D230" i="9"/>
  <c r="J229" i="9"/>
  <c r="I229" i="9"/>
  <c r="H229" i="9"/>
  <c r="J228" i="9"/>
  <c r="I228" i="9"/>
  <c r="H228" i="9"/>
  <c r="J227" i="9"/>
  <c r="I227" i="9"/>
  <c r="H227" i="9"/>
  <c r="J226" i="9"/>
  <c r="I226" i="9"/>
  <c r="H226" i="9"/>
  <c r="J225" i="9"/>
  <c r="I225" i="9"/>
  <c r="H225" i="9"/>
  <c r="J223" i="9"/>
  <c r="I223" i="9"/>
  <c r="H223" i="9"/>
  <c r="J222" i="9"/>
  <c r="I222" i="9"/>
  <c r="H222" i="9"/>
  <c r="J220" i="9"/>
  <c r="I220" i="9"/>
  <c r="H220" i="9"/>
  <c r="J218" i="9"/>
  <c r="I218" i="9"/>
  <c r="H218" i="9"/>
  <c r="J217" i="9"/>
  <c r="I217" i="9"/>
  <c r="H217" i="9"/>
  <c r="J215" i="9"/>
  <c r="I215" i="9"/>
  <c r="H215" i="9"/>
  <c r="J214" i="9"/>
  <c r="I214" i="9"/>
  <c r="H214" i="9"/>
  <c r="J213" i="9"/>
  <c r="I213" i="9"/>
  <c r="H213" i="9"/>
  <c r="J212" i="9"/>
  <c r="I212" i="9"/>
  <c r="H212" i="9"/>
  <c r="J209" i="9"/>
  <c r="I209" i="9"/>
  <c r="H209" i="9"/>
  <c r="J208" i="9"/>
  <c r="I208" i="9"/>
  <c r="H208" i="9"/>
  <c r="J207" i="9"/>
  <c r="I207" i="9"/>
  <c r="H207" i="9"/>
  <c r="J206" i="9"/>
  <c r="I206" i="9"/>
  <c r="H206" i="9"/>
  <c r="J205" i="9"/>
  <c r="I205" i="9"/>
  <c r="H205" i="9"/>
  <c r="J204" i="9"/>
  <c r="I204" i="9"/>
  <c r="H204" i="9"/>
  <c r="J203" i="9"/>
  <c r="I203" i="9"/>
  <c r="H203" i="9"/>
  <c r="J202" i="9"/>
  <c r="I202" i="9"/>
  <c r="H202" i="9"/>
  <c r="J201" i="9"/>
  <c r="I201" i="9"/>
  <c r="H201" i="9"/>
  <c r="J200" i="9"/>
  <c r="I200" i="9"/>
  <c r="H200" i="9"/>
  <c r="J199" i="9"/>
  <c r="I199" i="9"/>
  <c r="H199" i="9"/>
  <c r="J198" i="9"/>
  <c r="I198" i="9"/>
  <c r="H198" i="9"/>
  <c r="J197" i="9"/>
  <c r="I197" i="9"/>
  <c r="H197" i="9"/>
  <c r="J196" i="9"/>
  <c r="I196" i="9"/>
  <c r="H196" i="9"/>
  <c r="J195" i="9"/>
  <c r="I195" i="9"/>
  <c r="H195" i="9"/>
  <c r="J194" i="9"/>
  <c r="I194" i="9"/>
  <c r="H194" i="9"/>
  <c r="J193" i="9"/>
  <c r="I193" i="9"/>
  <c r="H193" i="9"/>
  <c r="J192" i="9"/>
  <c r="I192" i="9"/>
  <c r="H192" i="9"/>
  <c r="J191" i="9"/>
  <c r="I191" i="9"/>
  <c r="H191" i="9"/>
  <c r="J190" i="9"/>
  <c r="I190" i="9"/>
  <c r="H190" i="9"/>
  <c r="J189" i="9"/>
  <c r="I189" i="9"/>
  <c r="H189" i="9"/>
  <c r="K370" i="9" l="1"/>
  <c r="G278" i="9"/>
  <c r="G376" i="9" s="1"/>
  <c r="J278" i="9"/>
  <c r="I278" i="9"/>
  <c r="K251" i="9"/>
  <c r="K255" i="9"/>
  <c r="K259" i="9"/>
  <c r="K263" i="9"/>
  <c r="K267" i="9"/>
  <c r="K271" i="9"/>
  <c r="K276" i="9"/>
  <c r="K190" i="9"/>
  <c r="K194" i="9"/>
  <c r="K198" i="9"/>
  <c r="K202" i="9"/>
  <c r="K206" i="9"/>
  <c r="K212" i="9"/>
  <c r="K217" i="9"/>
  <c r="K223" i="9"/>
  <c r="K228" i="9"/>
  <c r="K281" i="9"/>
  <c r="K286" i="9"/>
  <c r="K290" i="9"/>
  <c r="K294" i="9"/>
  <c r="K298" i="9"/>
  <c r="K302" i="9"/>
  <c r="K306" i="9"/>
  <c r="K310" i="9"/>
  <c r="K315" i="9"/>
  <c r="K319" i="9"/>
  <c r="K323" i="9"/>
  <c r="K327" i="9"/>
  <c r="K331" i="9"/>
  <c r="K336" i="9"/>
  <c r="K343" i="9"/>
  <c r="K356" i="9"/>
  <c r="K360" i="9"/>
  <c r="K231" i="9"/>
  <c r="K236" i="9"/>
  <c r="K240" i="9"/>
  <c r="K244" i="9"/>
  <c r="K248" i="9"/>
  <c r="K252" i="9"/>
  <c r="K256" i="9"/>
  <c r="K260" i="9"/>
  <c r="K264" i="9"/>
  <c r="K268" i="9"/>
  <c r="K272" i="9"/>
  <c r="K277" i="9"/>
  <c r="K347" i="9"/>
  <c r="K369" i="9"/>
  <c r="K373" i="9"/>
  <c r="K341" i="9"/>
  <c r="K345" i="9"/>
  <c r="K354" i="9"/>
  <c r="K358" i="9"/>
  <c r="K362" i="9"/>
  <c r="H375" i="9"/>
  <c r="K367" i="9"/>
  <c r="K189" i="9"/>
  <c r="K193" i="9"/>
  <c r="K197" i="9"/>
  <c r="K201" i="9"/>
  <c r="K205" i="9"/>
  <c r="K209" i="9"/>
  <c r="K215" i="9"/>
  <c r="K222" i="9"/>
  <c r="K191" i="9"/>
  <c r="K195" i="9"/>
  <c r="K199" i="9"/>
  <c r="K203" i="9"/>
  <c r="K207" i="9"/>
  <c r="K213" i="9"/>
  <c r="K218" i="9"/>
  <c r="K225" i="9"/>
  <c r="K229" i="9"/>
  <c r="K230" i="9"/>
  <c r="K235" i="9"/>
  <c r="K239" i="9"/>
  <c r="K243" i="9"/>
  <c r="K247" i="9"/>
  <c r="K282" i="9"/>
  <c r="K287" i="9"/>
  <c r="K291" i="9"/>
  <c r="K295" i="9"/>
  <c r="K299" i="9"/>
  <c r="K303" i="9"/>
  <c r="K307" i="9"/>
  <c r="K311" i="9"/>
  <c r="K316" i="9"/>
  <c r="K320" i="9"/>
  <c r="K324" i="9"/>
  <c r="K328" i="9"/>
  <c r="K333" i="9"/>
  <c r="K337" i="9"/>
  <c r="K344" i="9"/>
  <c r="K348" i="9"/>
  <c r="K372" i="9"/>
  <c r="J349" i="9"/>
  <c r="H363" i="9"/>
  <c r="I375" i="9"/>
  <c r="J375" i="9"/>
  <c r="K227" i="9"/>
  <c r="H349" i="9"/>
  <c r="K342" i="9"/>
  <c r="K346" i="9"/>
  <c r="K355" i="9"/>
  <c r="K359" i="9"/>
  <c r="K368" i="9"/>
  <c r="K371" i="9"/>
  <c r="K192" i="9"/>
  <c r="K196" i="9"/>
  <c r="K200" i="9"/>
  <c r="K204" i="9"/>
  <c r="K208" i="9"/>
  <c r="K214" i="9"/>
  <c r="K220" i="9"/>
  <c r="K226" i="9"/>
  <c r="K284" i="9"/>
  <c r="K288" i="9"/>
  <c r="K292" i="9"/>
  <c r="K296" i="9"/>
  <c r="K300" i="9"/>
  <c r="K304" i="9"/>
  <c r="K308" i="9"/>
  <c r="K312" i="9"/>
  <c r="K317" i="9"/>
  <c r="K321" i="9"/>
  <c r="K325" i="9"/>
  <c r="K329" i="9"/>
  <c r="K334" i="9"/>
  <c r="I349" i="9"/>
  <c r="J363" i="9"/>
  <c r="K233" i="9"/>
  <c r="K238" i="9"/>
  <c r="K242" i="9"/>
  <c r="K246" i="9"/>
  <c r="K250" i="9"/>
  <c r="K254" i="9"/>
  <c r="K258" i="9"/>
  <c r="K262" i="9"/>
  <c r="K266" i="9"/>
  <c r="K270" i="9"/>
  <c r="K275" i="9"/>
  <c r="K366" i="9"/>
  <c r="K232" i="9"/>
  <c r="K237" i="9"/>
  <c r="K241" i="9"/>
  <c r="K245" i="9"/>
  <c r="K249" i="9"/>
  <c r="K253" i="9"/>
  <c r="K257" i="9"/>
  <c r="K261" i="9"/>
  <c r="K265" i="9"/>
  <c r="K269" i="9"/>
  <c r="K274" i="9"/>
  <c r="J339" i="9"/>
  <c r="K285" i="9"/>
  <c r="K289" i="9"/>
  <c r="K293" i="9"/>
  <c r="K297" i="9"/>
  <c r="K301" i="9"/>
  <c r="K305" i="9"/>
  <c r="K309" i="9"/>
  <c r="K313" i="9"/>
  <c r="K318" i="9"/>
  <c r="K322" i="9"/>
  <c r="K326" i="9"/>
  <c r="K330" i="9"/>
  <c r="K335" i="9"/>
  <c r="K353" i="9"/>
  <c r="K357" i="9"/>
  <c r="K361" i="9"/>
  <c r="F278" i="9"/>
  <c r="F376" i="9" s="1"/>
  <c r="H230" i="9"/>
  <c r="H278" i="9" s="1"/>
  <c r="H339" i="9"/>
  <c r="I363" i="9"/>
  <c r="K352" i="9"/>
  <c r="I339" i="9"/>
  <c r="K278" i="9" l="1"/>
  <c r="K375" i="9"/>
  <c r="K349" i="9"/>
  <c r="J376" i="9"/>
  <c r="K363" i="9"/>
  <c r="K339" i="9"/>
  <c r="I376" i="9"/>
  <c r="H376" i="9"/>
  <c r="H445" i="9" s="1"/>
  <c r="K376" i="9" l="1"/>
  <c r="J27" i="9"/>
  <c r="J28" i="9"/>
  <c r="J31" i="9"/>
  <c r="J34" i="9"/>
  <c r="J37" i="9"/>
  <c r="J38" i="9"/>
  <c r="J39" i="9"/>
  <c r="J42" i="9"/>
  <c r="J43" i="9"/>
  <c r="J44" i="9"/>
  <c r="J47" i="9"/>
  <c r="J48" i="9"/>
  <c r="J53" i="9"/>
  <c r="J64" i="9"/>
  <c r="J65" i="9"/>
  <c r="J67" i="9"/>
  <c r="J68" i="9"/>
  <c r="J69" i="9"/>
  <c r="J71" i="9"/>
  <c r="J72" i="9"/>
  <c r="J73" i="9"/>
  <c r="J74" i="9"/>
  <c r="J75" i="9"/>
  <c r="J78" i="9"/>
  <c r="J79" i="9"/>
  <c r="J80" i="9"/>
  <c r="J83" i="9"/>
  <c r="J84" i="9"/>
  <c r="J85" i="9"/>
  <c r="J86" i="9"/>
  <c r="J87" i="9"/>
  <c r="J88" i="9"/>
  <c r="J89" i="9"/>
  <c r="J91" i="9"/>
  <c r="J92" i="9"/>
  <c r="J93" i="9"/>
  <c r="J94" i="9"/>
  <c r="J95" i="9"/>
  <c r="J96" i="9"/>
  <c r="J97" i="9"/>
  <c r="J98" i="9"/>
  <c r="J99" i="9"/>
  <c r="J100" i="9"/>
  <c r="J101" i="9"/>
  <c r="J102" i="9"/>
  <c r="J103" i="9"/>
  <c r="J104" i="9"/>
  <c r="J105" i="9"/>
  <c r="J106" i="9"/>
  <c r="J107" i="9"/>
  <c r="J108" i="9"/>
  <c r="J109" i="9"/>
  <c r="J110" i="9"/>
  <c r="J112" i="9"/>
  <c r="J113" i="9"/>
  <c r="J124" i="9"/>
  <c r="J125" i="9"/>
  <c r="J126" i="9"/>
  <c r="J128" i="9"/>
  <c r="J129" i="9"/>
  <c r="J130" i="9"/>
  <c r="J136" i="9"/>
  <c r="I115" i="9"/>
  <c r="K115" i="9" l="1"/>
  <c r="J171" i="9" l="1"/>
  <c r="K171" i="9" s="1"/>
  <c r="J170" i="9"/>
  <c r="K170" i="9" s="1"/>
  <c r="J169" i="9"/>
  <c r="K169" i="9" s="1"/>
  <c r="I128" i="9" l="1"/>
  <c r="I109" i="9"/>
  <c r="I108" i="9"/>
  <c r="I79" i="9"/>
  <c r="I38" i="9"/>
  <c r="K79" i="9" l="1"/>
  <c r="K38" i="9"/>
  <c r="K108" i="9"/>
  <c r="K128" i="9"/>
  <c r="K109" i="9"/>
  <c r="J22" i="9" l="1"/>
  <c r="K22" i="9" s="1"/>
  <c r="J21" i="9"/>
  <c r="J19" i="9"/>
  <c r="K19" i="9" l="1"/>
  <c r="K21" i="9"/>
  <c r="J18" i="9" l="1"/>
  <c r="I18" i="9"/>
  <c r="I29" i="9"/>
  <c r="I26" i="9"/>
  <c r="J25" i="9"/>
  <c r="K25" i="9" s="1"/>
  <c r="I31" i="9"/>
  <c r="I34" i="9"/>
  <c r="I39" i="9"/>
  <c r="I37" i="9"/>
  <c r="I44" i="9"/>
  <c r="I43" i="9"/>
  <c r="I42" i="9"/>
  <c r="I48" i="9"/>
  <c r="I47" i="9"/>
  <c r="I51" i="9"/>
  <c r="I53" i="9"/>
  <c r="I61" i="9"/>
  <c r="I60" i="9"/>
  <c r="I59" i="9"/>
  <c r="I58" i="9"/>
  <c r="I57" i="9"/>
  <c r="I56" i="9"/>
  <c r="I65" i="9"/>
  <c r="I64" i="9"/>
  <c r="I69" i="9"/>
  <c r="I68" i="9"/>
  <c r="I67" i="9"/>
  <c r="I75" i="9"/>
  <c r="I74" i="9"/>
  <c r="I73" i="9"/>
  <c r="I72" i="9"/>
  <c r="I71" i="9"/>
  <c r="I80" i="9"/>
  <c r="I78" i="9"/>
  <c r="I89" i="9"/>
  <c r="I88" i="9"/>
  <c r="I87" i="9"/>
  <c r="I86" i="9"/>
  <c r="I85" i="9"/>
  <c r="I84" i="9"/>
  <c r="I83" i="9"/>
  <c r="I110" i="9"/>
  <c r="I107" i="9"/>
  <c r="I106" i="9"/>
  <c r="I105" i="9"/>
  <c r="I104" i="9"/>
  <c r="I103" i="9"/>
  <c r="I102" i="9"/>
  <c r="I101" i="9"/>
  <c r="I100" i="9"/>
  <c r="I99" i="9"/>
  <c r="I98" i="9"/>
  <c r="I97" i="9"/>
  <c r="I96" i="9"/>
  <c r="I95" i="9"/>
  <c r="I94" i="9"/>
  <c r="I93" i="9"/>
  <c r="I92" i="9"/>
  <c r="I91" i="9"/>
  <c r="I112" i="9"/>
  <c r="I113" i="9"/>
  <c r="I116" i="9"/>
  <c r="I118" i="9"/>
  <c r="I120" i="9"/>
  <c r="I122" i="9"/>
  <c r="I130" i="9"/>
  <c r="I129" i="9"/>
  <c r="I126" i="9"/>
  <c r="I125" i="9"/>
  <c r="I124" i="9"/>
  <c r="I134" i="9"/>
  <c r="I133" i="9"/>
  <c r="I138" i="9"/>
  <c r="I137" i="9"/>
  <c r="I136" i="9"/>
  <c r="J141" i="9"/>
  <c r="J140" i="9"/>
  <c r="I140" i="9"/>
  <c r="J145" i="9"/>
  <c r="I145" i="9"/>
  <c r="J144" i="9"/>
  <c r="I144" i="9"/>
  <c r="J148" i="9"/>
  <c r="I148" i="9"/>
  <c r="J147" i="9"/>
  <c r="I147" i="9"/>
  <c r="J150" i="9"/>
  <c r="I150" i="9"/>
  <c r="J159" i="9"/>
  <c r="J158" i="9"/>
  <c r="J157" i="9"/>
  <c r="J161" i="9"/>
  <c r="J156" i="9"/>
  <c r="K156" i="9" s="1"/>
  <c r="J155" i="9"/>
  <c r="J154" i="9"/>
  <c r="J153" i="9"/>
  <c r="J181" i="9"/>
  <c r="J180" i="9"/>
  <c r="J179" i="9"/>
  <c r="J178" i="9"/>
  <c r="J177" i="9"/>
  <c r="J176" i="9"/>
  <c r="J175" i="9"/>
  <c r="J174" i="9"/>
  <c r="J173" i="9"/>
  <c r="J172" i="9"/>
  <c r="J168" i="9"/>
  <c r="J167" i="9"/>
  <c r="J166" i="9"/>
  <c r="J165" i="9"/>
  <c r="J164" i="9"/>
  <c r="J163" i="9"/>
  <c r="J162" i="9"/>
  <c r="J185" i="9"/>
  <c r="I185" i="9"/>
  <c r="J184" i="9"/>
  <c r="I184" i="9"/>
  <c r="J183" i="9"/>
  <c r="I183" i="9"/>
  <c r="K29" i="9" l="1"/>
  <c r="K136" i="9"/>
  <c r="K134" i="9"/>
  <c r="K64" i="9"/>
  <c r="K58" i="9"/>
  <c r="K34" i="9"/>
  <c r="K148" i="9"/>
  <c r="K184" i="9"/>
  <c r="K96" i="9"/>
  <c r="K100" i="9"/>
  <c r="K104" i="9"/>
  <c r="K110" i="9"/>
  <c r="K78" i="9"/>
  <c r="K73" i="9"/>
  <c r="K150" i="9"/>
  <c r="K138" i="9"/>
  <c r="K101" i="9"/>
  <c r="K83" i="9"/>
  <c r="K166" i="9"/>
  <c r="K177" i="9"/>
  <c r="K168" i="9"/>
  <c r="K67" i="9"/>
  <c r="K99" i="9"/>
  <c r="K144" i="9"/>
  <c r="K130" i="9"/>
  <c r="K116" i="9"/>
  <c r="K183" i="9"/>
  <c r="K147" i="9"/>
  <c r="K145" i="9"/>
  <c r="K94" i="9"/>
  <c r="K102" i="9"/>
  <c r="K75" i="9"/>
  <c r="K163" i="9"/>
  <c r="K28" i="9"/>
  <c r="K181" i="9"/>
  <c r="K175" i="9"/>
  <c r="K179" i="9"/>
  <c r="K153" i="9"/>
  <c r="K87" i="9"/>
  <c r="K56" i="9"/>
  <c r="K59" i="9"/>
  <c r="K51" i="9"/>
  <c r="K27" i="9"/>
  <c r="K18" i="9"/>
  <c r="K185" i="9"/>
  <c r="K165" i="9"/>
  <c r="K180" i="9"/>
  <c r="K154" i="9"/>
  <c r="K84" i="9"/>
  <c r="K57" i="9"/>
  <c r="K47" i="9"/>
  <c r="K44" i="9"/>
  <c r="K39" i="9"/>
  <c r="K31" i="9"/>
  <c r="K161" i="9"/>
  <c r="K95" i="9"/>
  <c r="K103" i="9"/>
  <c r="K85" i="9"/>
  <c r="K89" i="9"/>
  <c r="K72" i="9"/>
  <c r="K61" i="9"/>
  <c r="K178" i="9"/>
  <c r="K140" i="9"/>
  <c r="K93" i="9"/>
  <c r="K53" i="9"/>
  <c r="K42" i="9"/>
  <c r="K164" i="9"/>
  <c r="K174" i="9"/>
  <c r="K155" i="9"/>
  <c r="K157" i="9"/>
  <c r="K137" i="9"/>
  <c r="K124" i="9"/>
  <c r="K118" i="9"/>
  <c r="K112" i="9"/>
  <c r="K97" i="9"/>
  <c r="K69" i="9"/>
  <c r="K43" i="9"/>
  <c r="K37" i="9"/>
  <c r="K158" i="9"/>
  <c r="K91" i="9"/>
  <c r="K98" i="9"/>
  <c r="K105" i="9"/>
  <c r="K86" i="9"/>
  <c r="K60" i="9"/>
  <c r="K172" i="9"/>
  <c r="K176" i="9"/>
  <c r="K159" i="9"/>
  <c r="K141" i="9"/>
  <c r="K133" i="9"/>
  <c r="K125" i="9"/>
  <c r="K122" i="9"/>
  <c r="K92" i="9"/>
  <c r="K106" i="9"/>
  <c r="K80" i="9"/>
  <c r="K74" i="9"/>
  <c r="K65" i="9"/>
  <c r="K48" i="9"/>
  <c r="K162" i="9"/>
  <c r="K126" i="9"/>
  <c r="K167" i="9"/>
  <c r="K173" i="9"/>
  <c r="K129" i="9"/>
  <c r="K113" i="9"/>
  <c r="K107" i="9"/>
  <c r="K88" i="9"/>
  <c r="K71" i="9"/>
  <c r="K68" i="9"/>
  <c r="K120" i="9" l="1"/>
  <c r="G186" i="9" l="1"/>
  <c r="G445" i="9" s="1"/>
  <c r="F186" i="9"/>
  <c r="F445" i="9" s="1"/>
  <c r="J186" i="9"/>
  <c r="J445" i="9" s="1"/>
  <c r="K26" i="9"/>
  <c r="I186" i="9" l="1"/>
  <c r="I445" i="9" s="1"/>
  <c r="K186" i="9" l="1"/>
  <c r="K445" i="9" s="1"/>
</calcChain>
</file>

<file path=xl/sharedStrings.xml><?xml version="1.0" encoding="utf-8"?>
<sst xmlns="http://schemas.openxmlformats.org/spreadsheetml/2006/main" count="1312" uniqueCount="754">
  <si>
    <t>7.1</t>
  </si>
  <si>
    <t>7.2</t>
  </si>
  <si>
    <t>8.1</t>
  </si>
  <si>
    <t>9.2</t>
  </si>
  <si>
    <t>INSTALAÇÃO DE AR CONDICIONADO</t>
  </si>
  <si>
    <t>SUBTOTAL INSTALAÇÃO DE AR CONDICIONADO</t>
  </si>
  <si>
    <t>Porta Giratoria Cilindrica 800mm cor branca - Nova a Instalar</t>
  </si>
  <si>
    <t>Biombos atendimento</t>
  </si>
  <si>
    <t>Porta-cartazes:</t>
  </si>
  <si>
    <t>Passa objetos de acrílico</t>
  </si>
  <si>
    <t>1.1</t>
  </si>
  <si>
    <t>PLANILHA DE ORÇAMENTOS - COMPRA DE MATERIAIS E/OU SERVIÇOS</t>
  </si>
  <si>
    <t>ITEM</t>
  </si>
  <si>
    <t>DESCRIÇÃO</t>
  </si>
  <si>
    <t>PREÇO UNITÁRIO</t>
  </si>
  <si>
    <t>PREÇO TOTAL</t>
  </si>
  <si>
    <t>MATERIAL</t>
  </si>
  <si>
    <t>MÃO DE OBRA</t>
  </si>
  <si>
    <t>m²</t>
  </si>
  <si>
    <t>un</t>
  </si>
  <si>
    <t>I</t>
  </si>
  <si>
    <t>II</t>
  </si>
  <si>
    <t>2.1</t>
  </si>
  <si>
    <t>1.2</t>
  </si>
  <si>
    <t>1.3</t>
  </si>
  <si>
    <t>1.4</t>
  </si>
  <si>
    <t>2.2</t>
  </si>
  <si>
    <t xml:space="preserve"> </t>
  </si>
  <si>
    <t>III</t>
  </si>
  <si>
    <t>2.3</t>
  </si>
  <si>
    <t>m³</t>
  </si>
  <si>
    <t>PINTURA</t>
  </si>
  <si>
    <t>3.1</t>
  </si>
  <si>
    <t>4.1</t>
  </si>
  <si>
    <t>6.1</t>
  </si>
  <si>
    <t>9.1</t>
  </si>
  <si>
    <t>QUANT.</t>
  </si>
  <si>
    <t>UNID.</t>
  </si>
  <si>
    <t xml:space="preserve"> OBRAS CIVIS</t>
  </si>
  <si>
    <t>Demolição</t>
  </si>
  <si>
    <t>2.1.1</t>
  </si>
  <si>
    <t>2.1.2</t>
  </si>
  <si>
    <t>Retirada de entulho</t>
  </si>
  <si>
    <t>PAVIMENTAÇÕES</t>
  </si>
  <si>
    <t>Pisos:</t>
  </si>
  <si>
    <t>REVESTIMENTOS</t>
  </si>
  <si>
    <t>ESQUADRIAS E ELEMENTOS METALICOS</t>
  </si>
  <si>
    <t>FERRAGENS</t>
  </si>
  <si>
    <t>LIMPEZA</t>
  </si>
  <si>
    <t>Limpeza final da obra</t>
  </si>
  <si>
    <t>IV</t>
  </si>
  <si>
    <t>V</t>
  </si>
  <si>
    <t>Adesivos:</t>
  </si>
  <si>
    <t>INSTALAÇÕES ELÉTRICAS:</t>
  </si>
  <si>
    <t>PAREDES</t>
  </si>
  <si>
    <t>VI</t>
  </si>
  <si>
    <t>6.2</t>
  </si>
  <si>
    <t>6.3</t>
  </si>
  <si>
    <t>2.4</t>
  </si>
  <si>
    <t>Madeira:</t>
  </si>
  <si>
    <t>Porta de madeira</t>
  </si>
  <si>
    <t>Esquadria Auto Atendimento</t>
  </si>
  <si>
    <t>1.6</t>
  </si>
  <si>
    <t>1.5</t>
  </si>
  <si>
    <t>VII</t>
  </si>
  <si>
    <t>SUBTOTAL ELÉTRICO:</t>
  </si>
  <si>
    <t>INSTALAÇÕES DE AUTOMAÇÃO (ELÉTRICA E SINAL).</t>
  </si>
  <si>
    <t>SUBTOTAL  AUTOMAÇÃO</t>
  </si>
  <si>
    <t>INSTALAÇÕES TELEFÔNICAS:</t>
  </si>
  <si>
    <t>SUBTOTAL TELEFÔNICO:</t>
  </si>
  <si>
    <t>Lixeiras de funcionário  em PVC diâmetro 25cm - altura 30cm - cor cinza</t>
  </si>
  <si>
    <t>10.1</t>
  </si>
  <si>
    <t>10.2</t>
  </si>
  <si>
    <t xml:space="preserve">Capa assentos preferenciais </t>
  </si>
  <si>
    <t>3.2</t>
  </si>
  <si>
    <t>3.3</t>
  </si>
  <si>
    <t>Lixeiras</t>
  </si>
  <si>
    <t>lixeira reciclavel</t>
  </si>
  <si>
    <t>Aluminio</t>
  </si>
  <si>
    <t>2.5</t>
  </si>
  <si>
    <t>Placa de obra</t>
  </si>
  <si>
    <t xml:space="preserve">         - esquadria aluminio anodizado cor branca com grade - completa com vidro</t>
  </si>
  <si>
    <t xml:space="preserve">         - esquadria aluminio anodizado cor branca sem grade - completa com vidro</t>
  </si>
  <si>
    <t>4.1.1</t>
  </si>
  <si>
    <t>8.1.1</t>
  </si>
  <si>
    <t>A2PO - Passa objetos</t>
  </si>
  <si>
    <t xml:space="preserve">A4 SIA CG - Cão guia, 15cmx15cm </t>
  </si>
  <si>
    <t>PP15 - Agência e horário, 30cmx17,50cm, colada no pórtico</t>
  </si>
  <si>
    <t>PP14 - Pressione para sair, 24cmx13cm, colada no pórtico</t>
  </si>
  <si>
    <t>PP13 - Retire sua senha aqui, 24cmx13cm, colada</t>
  </si>
  <si>
    <t>PP1 - Privativo para funcionários, 52,5cmx14cm, colada</t>
  </si>
  <si>
    <t>PS2 - Caixas atendimento por senha, 52cmx14cm, suspensa</t>
  </si>
  <si>
    <t>PS1 - Autoantendimento, 52cmx14cm, suspensa</t>
  </si>
  <si>
    <t>PP9 - Sanitário Feminino, 15cmx15cm, colada</t>
  </si>
  <si>
    <t>PP16 - Braile  unissex, 15cmx7cm, colada</t>
  </si>
  <si>
    <t>Extintor de incêndio   PQS-ABC 04 Kg -  com placas de identificação</t>
  </si>
  <si>
    <t>10.1.1</t>
  </si>
  <si>
    <t>10.1.2</t>
  </si>
  <si>
    <t>10.2.1</t>
  </si>
  <si>
    <t>12.1</t>
  </si>
  <si>
    <t>12.3</t>
  </si>
  <si>
    <t>12.4</t>
  </si>
  <si>
    <t>PS3 - Plataforma de Atendimento, 52cmx14cm, suspensa</t>
  </si>
  <si>
    <t>3.4</t>
  </si>
  <si>
    <t>1.7</t>
  </si>
  <si>
    <t>1.8</t>
  </si>
  <si>
    <t xml:space="preserve">saboneteira </t>
  </si>
  <si>
    <t>toalheiro p/ papel toalha</t>
  </si>
  <si>
    <t>torneira para  copa</t>
  </si>
  <si>
    <t>Mobiliário Copa:</t>
  </si>
  <si>
    <t>Forros:</t>
  </si>
  <si>
    <t>7.1.1</t>
  </si>
  <si>
    <t>7.2.1</t>
  </si>
  <si>
    <t>1.9</t>
  </si>
  <si>
    <t>papeleira em rolo</t>
  </si>
  <si>
    <t>Placa advertência "PROIBIDO FUMAR" fotoluminescente- 15x20cm</t>
  </si>
  <si>
    <t xml:space="preserve">TOTAL GERAL </t>
  </si>
  <si>
    <t xml:space="preserve">A3 SIA - Acessibilidade universal, 15cmx15cm </t>
  </si>
  <si>
    <t>tampo em inox com cuba e espelho 120,0 x 52,0cm</t>
  </si>
  <si>
    <t>5.1</t>
  </si>
  <si>
    <t>2.4.1</t>
  </si>
  <si>
    <t>4.2</t>
  </si>
  <si>
    <t>4.3</t>
  </si>
  <si>
    <t>3.5</t>
  </si>
  <si>
    <t>3.6</t>
  </si>
  <si>
    <t>3.7</t>
  </si>
  <si>
    <t>3.8</t>
  </si>
  <si>
    <t>3.9</t>
  </si>
  <si>
    <t>13.1</t>
  </si>
  <si>
    <t>13.2</t>
  </si>
  <si>
    <t>Persiana vertical</t>
  </si>
  <si>
    <t>balcão  - 120,0 x 52,0cm</t>
  </si>
  <si>
    <t>Biombos em vidro liso transparente 6mm, requadro de alumínio anodizado, cor branco, nas dimensões de 1,20mx1,40m, com película jateada intercalada. Inclui: fornecimento, montagem, perfil REF. ALCOA 30-026 ou equivalente, pés e sapatas, conforme padronização BANRISUL.</t>
  </si>
  <si>
    <t>Eletroduto ferro ø 25mm(1").</t>
  </si>
  <si>
    <t>Caixa passagem condulete ø 25 mm c/tampa cega.</t>
  </si>
  <si>
    <t>Régua de 1Ux19"  com 8 tomadas 2P+T em ângulo de 45º  p/ Rack</t>
  </si>
  <si>
    <t>1.10</t>
  </si>
  <si>
    <t>1.11</t>
  </si>
  <si>
    <t>INSTALAÇÕES DE CFTV</t>
  </si>
  <si>
    <t>SUBTOTAL CFTV</t>
  </si>
  <si>
    <t>INFRA-ESTRUTURA NECESSÁRIA PARA CFTV:</t>
  </si>
  <si>
    <t>INSTALAÇÕES DE ALARME</t>
  </si>
  <si>
    <t>INFRA-ESTRUTURA NECESSÁRIA PARA ESPERAS ALARME:</t>
  </si>
  <si>
    <t>SUBTOTAL ALARME</t>
  </si>
  <si>
    <t xml:space="preserve"> Quadro de comando de Sobrepor para  Central de Alarme - 600x480x220mm tipo CS</t>
  </si>
  <si>
    <t>Acessório p/ conexão eletroduto/canaleta de aluminio</t>
  </si>
  <si>
    <t>Canaleta aluminio Dutotec 73x25  c/ tampa de encaixe - Pintura eletrostática branca ou equivalente</t>
  </si>
  <si>
    <t>Cabo CIT 50-5 pares (Entrada Linhas)</t>
  </si>
  <si>
    <t>1.13</t>
  </si>
  <si>
    <t>1.12</t>
  </si>
  <si>
    <t>Cabo CIT 50-10 pares</t>
  </si>
  <si>
    <t>Cabo CIT 50-5 pares (Alarme)</t>
  </si>
  <si>
    <t>Bloco de inserção engate rápido com corte M10 LSA Plus com bastidor completo</t>
  </si>
  <si>
    <t>Barra de terra  para Bloco M10</t>
  </si>
  <si>
    <t>DG - N.º3 (400x400x130mm) - de Sobrepor com barra de terra, fixações, acessórios  internos p/ montagem</t>
  </si>
  <si>
    <t>1.14</t>
  </si>
  <si>
    <t>Patch Cord 1,0m (Rack) - Cor Verde-cat.5e</t>
  </si>
  <si>
    <t>INSTALAÇÕES ELÉTRICAS</t>
  </si>
  <si>
    <t xml:space="preserve">        -1x16A - (CD-ESTAB)</t>
  </si>
  <si>
    <t xml:space="preserve">        -1x20A - (CD-ESTAB)</t>
  </si>
  <si>
    <t xml:space="preserve">Dispositivo IDR 25A sensibilidade 30mA </t>
  </si>
  <si>
    <t>1.15</t>
  </si>
  <si>
    <t>Adaptador para canaleta 73x25mm - 3x1</t>
  </si>
  <si>
    <t>1.16</t>
  </si>
  <si>
    <t>Chave reversora 40A. com 04 câmaras</t>
  </si>
  <si>
    <t>1.17</t>
  </si>
  <si>
    <t>Centro de Distribuição tipo Quadro de Comando para Caixa p/ reversora - GSP.2</t>
  </si>
  <si>
    <t>1.18</t>
  </si>
  <si>
    <t>Canaleta aluminio Dutotec 73x25 dupla c/ tampa de encaixe - Pintura eletrostática branca ou equivalente</t>
  </si>
  <si>
    <t>1.19</t>
  </si>
  <si>
    <t>1.20</t>
  </si>
  <si>
    <t>Caixa derivação 100x100mm tipo X  p/Canaleta de Alumínio de 73x25mm</t>
  </si>
  <si>
    <t>1.21</t>
  </si>
  <si>
    <t>1.22</t>
  </si>
  <si>
    <t>Curva 90 graus  p/Canaleta de Alumínio de 73x25mm</t>
  </si>
  <si>
    <t>1.23</t>
  </si>
  <si>
    <t>1.24</t>
  </si>
  <si>
    <t>Acessório tipo flange p/ conexão CD/Eletrocalha e aluminio</t>
  </si>
  <si>
    <t>1.25</t>
  </si>
  <si>
    <t>1.26</t>
  </si>
  <si>
    <t>Suporte Dutotec  Ref. DT.66844.10 p/tres blocos com, DUAS tomadas tipo bloco NBR.20A Ref. DT.99230.00 (PRETA), mais um bloco cego Ref. DT 99430.00 ou similar.</t>
  </si>
  <si>
    <t>1.27</t>
  </si>
  <si>
    <t>1.28</t>
  </si>
  <si>
    <t>PONTOS PARA A TRANSMISSÃO DE DADOS:</t>
  </si>
  <si>
    <t>Caixa de passagem c/ tampa cega tipo condulete diam 25mm</t>
  </si>
  <si>
    <t>2.6</t>
  </si>
  <si>
    <t>2.7</t>
  </si>
  <si>
    <t>2.8</t>
  </si>
  <si>
    <t>Abraçadeiras de Velcro 16mm Hellerman ou similar para amarração cabos e patch-cords (20 unidades)</t>
  </si>
  <si>
    <t>2.9</t>
  </si>
  <si>
    <t>2.10</t>
  </si>
  <si>
    <t>2.11</t>
  </si>
  <si>
    <t>2.12</t>
  </si>
  <si>
    <t>Bloco de inserção engate rápido M10 com bastidor completo</t>
  </si>
  <si>
    <t>2.13</t>
  </si>
  <si>
    <t>2.14</t>
  </si>
  <si>
    <t>2.15</t>
  </si>
  <si>
    <t>Guia de cabos 1 U para racks de 19" instalado (organizador horizontal)</t>
  </si>
  <si>
    <t>2.16</t>
  </si>
  <si>
    <t>2.17</t>
  </si>
  <si>
    <t>ENTRADA DE ENERGIA, DADOS E TELECOMUNICAÇÕES</t>
  </si>
  <si>
    <t>Caixa tipo condulete ø 40mm.</t>
  </si>
  <si>
    <t>Terminais de pressão para ligação CEP a cabo de cobre flex de #10mm2</t>
  </si>
  <si>
    <t>MONTAGEM DOS QUADROS DE DISTRIBUIÇÃO E CABOS ELÉTRICOS:</t>
  </si>
  <si>
    <t>Disjuntores Tripolar</t>
  </si>
  <si>
    <t xml:space="preserve">            - 25A</t>
  </si>
  <si>
    <t xml:space="preserve">            - 16A</t>
  </si>
  <si>
    <t xml:space="preserve">            - 20A</t>
  </si>
  <si>
    <t>Dispositivo IDR 2x25A sensibilidade 30mA (bipolar)</t>
  </si>
  <si>
    <t>PONTOS DE ILUMINAÇÃO/TOMADAS e AR CONDICIONADO</t>
  </si>
  <si>
    <t>Espelho cego 4x2"/4x4" de pvc branco</t>
  </si>
  <si>
    <t>3.10</t>
  </si>
  <si>
    <t>3.11</t>
  </si>
  <si>
    <t>3.13</t>
  </si>
  <si>
    <t>3.14</t>
  </si>
  <si>
    <t>3.15</t>
  </si>
  <si>
    <t>Suporte Dutotec  Ref. DT.66844.10 p/tres blocos com, UMA tomada tipo bloco NBR.20A Ref. DT.99230.00 (VERMELHA), mais dois blocos cegos Ref. DT 99430.00 ou similar.</t>
  </si>
  <si>
    <t>3.16</t>
  </si>
  <si>
    <t>3.18</t>
  </si>
  <si>
    <t>3.19</t>
  </si>
  <si>
    <t>Canaleta aluminio 73x25 dupla c/ tampa de encaixe - Branca</t>
  </si>
  <si>
    <t>3.20</t>
  </si>
  <si>
    <t>3.21</t>
  </si>
  <si>
    <t>Curva 90º Vertical específica de canaleta de aluminio 73x25mm</t>
  </si>
  <si>
    <t>3.22</t>
  </si>
  <si>
    <t>Adaptador 2x3/4"  específica de canaleta de aluminio 73x25mm</t>
  </si>
  <si>
    <t>3.23</t>
  </si>
  <si>
    <t>3.24</t>
  </si>
  <si>
    <t>3.25</t>
  </si>
  <si>
    <t>3.26</t>
  </si>
  <si>
    <t>3.27</t>
  </si>
  <si>
    <t>3.28</t>
  </si>
  <si>
    <t>3.29</t>
  </si>
  <si>
    <t>Derivação lateral p/ eletroduto</t>
  </si>
  <si>
    <t>Cabo tipo PP 3x1,5mm² - Ligação das luminárias.</t>
  </si>
  <si>
    <t>Plug Macho novo padrão - ligação luminárias</t>
  </si>
  <si>
    <t>Tomada Fêmea (para plugue)  novo padrão - ligação luminárias</t>
  </si>
  <si>
    <t>Sensor de presença omnidirecional  c/retardo 10 min, 220V/127V, 250VA</t>
  </si>
  <si>
    <t>INSTALAÇÕES DE ILUMINAÇÃO DE EMERGÊNCIA</t>
  </si>
  <si>
    <t>PS4 - Atendimento Preferencial, 59cmx32cm, suspensa</t>
  </si>
  <si>
    <t>3.17</t>
  </si>
  <si>
    <t>Suporte Ref. DT.66844.10 p/tres blocos com UM bloco c/furo central Ref. DT.99530.00, mais DOIS blocos cegos Ref. DT 99430.00 ou similar (Pontos Alarme Máscara e Paredes).</t>
  </si>
  <si>
    <t>A2 AT2 - Horário Atendimento para porta automatizada</t>
  </si>
  <si>
    <t>A2 SAA2 - Horário Autoatendimento para porta automatizada</t>
  </si>
  <si>
    <t>PP5 - Arquivo, 52,5cmx14cm, colada</t>
  </si>
  <si>
    <t>12.2</t>
  </si>
  <si>
    <t>8.2</t>
  </si>
  <si>
    <t>Vidro temperado</t>
  </si>
  <si>
    <t>Mola hidraulica de piso</t>
  </si>
  <si>
    <t>11.2</t>
  </si>
  <si>
    <t>Vidro:</t>
  </si>
  <si>
    <t xml:space="preserve">FORROS  </t>
  </si>
  <si>
    <t>Elaboração do PGRC- Plano de Gerenciamento e Resíduos da Construção Civil por profissional habilitado</t>
  </si>
  <si>
    <t>7.4</t>
  </si>
  <si>
    <t>7.4.1</t>
  </si>
  <si>
    <t xml:space="preserve">PROGRAMAÇÃO VISUAL </t>
  </si>
  <si>
    <t>Programação visual externa</t>
  </si>
  <si>
    <t>Programação visual interna</t>
  </si>
  <si>
    <t>APARELHOS, ACESSÓRIOS e METAIS SANITÁRIOS</t>
  </si>
  <si>
    <t>Porta de enrolar automática cor platina</t>
  </si>
  <si>
    <t>Ferragem completa para  porta de abrir de vidro temperado - PVT01</t>
  </si>
  <si>
    <t>Placas de acrílico</t>
  </si>
  <si>
    <t>COMPLEMENTOS DIVERSOS</t>
  </si>
  <si>
    <t>DIVISÓRIAS E BIOMBOS:</t>
  </si>
  <si>
    <t>m</t>
  </si>
  <si>
    <t>Supressores para transientes DPS  1F  45 kA Nominais, Classe II, base com engate em trilho (QGBT)</t>
  </si>
  <si>
    <t>pç</t>
  </si>
  <si>
    <t>Disjuntores Monopolares - tipo minidisjuntor-para DPS</t>
  </si>
  <si>
    <t>Disjuntores Monopolares</t>
  </si>
  <si>
    <t xml:space="preserve">Cabo unipolar #2,5mm² flexível HF, 70°C  450/750V </t>
  </si>
  <si>
    <t xml:space="preserve">Cabo unipolar #4,0mm² flexível HF, 70°C  450/750V </t>
  </si>
  <si>
    <t>Cabo de cobre nú #10mm2 (aterramentos eletrodutos e acessórios de fixação)</t>
  </si>
  <si>
    <t>cj</t>
  </si>
  <si>
    <t>2.3.1</t>
  </si>
  <si>
    <t>2.3.2</t>
  </si>
  <si>
    <t>2.6.1</t>
  </si>
  <si>
    <t>LÂMPADA BULBOLED DE 9W</t>
  </si>
  <si>
    <t>3.12</t>
  </si>
  <si>
    <t>Cabo unipolar #2,5mm² flexível HF , 70°C  450/750V</t>
  </si>
  <si>
    <t>Disjuntor monopolar:</t>
  </si>
  <si>
    <t>Caixa de Sobrepor c/tampa de 400x300x200mm tipo CPS (para Módulo de Rede do Alarme)</t>
  </si>
  <si>
    <t>kg</t>
  </si>
  <si>
    <t>rasgo em alvenaria para embutir eletrica e drenos do ar condicionado</t>
  </si>
  <si>
    <t>2.1.3</t>
  </si>
  <si>
    <t>Transporte de resíduos e destinação de resíduos obedecendo a legislação do meio ambiente  - 10km</t>
  </si>
  <si>
    <t>Painel de gesso acartonado - duas faces c/uma chapa de cada lado - 10cm</t>
  </si>
  <si>
    <t>forro em placas 125,0 x 62,5cm  com perfis metalicos brancos</t>
  </si>
  <si>
    <t>elementos tatil individual de poliester auto adesivante alerta  INTERNO</t>
  </si>
  <si>
    <t>elementos tatil individual de poliester auto adesivantes direcional - INTERNO</t>
  </si>
  <si>
    <t>chapisco</t>
  </si>
  <si>
    <t>emboço</t>
  </si>
  <si>
    <t>reboco</t>
  </si>
  <si>
    <t>3.</t>
  </si>
  <si>
    <t>5.2</t>
  </si>
  <si>
    <t>2.18</t>
  </si>
  <si>
    <t>2.19</t>
  </si>
  <si>
    <t>Certificação de pontos RJ45-cat. 6</t>
  </si>
  <si>
    <t>recorte porta existente para instalação de veneziana conf. Projeto de climatização - PM02'</t>
  </si>
  <si>
    <t>Ferro:</t>
  </si>
  <si>
    <t>7.2.2</t>
  </si>
  <si>
    <t>A1 LP - logo padrão</t>
  </si>
  <si>
    <t>PP3 - No break, 52,5cmx14cm, colada</t>
  </si>
  <si>
    <t>PP8 - Sanitário Masculino, 15cmx15cm, colada</t>
  </si>
  <si>
    <t>PP10 - Sanitário  ppne, 15cmx15cm, colada</t>
  </si>
  <si>
    <t>11.3</t>
  </si>
  <si>
    <t>Suporte de piso para extintor de incendio, fixado ao piso</t>
  </si>
  <si>
    <t>1.29</t>
  </si>
  <si>
    <t>INSTALAÇÕES PROVISÓRIAS</t>
  </si>
  <si>
    <t>SERVIÇOS PRELIMINARES</t>
  </si>
  <si>
    <t>PLANO DE PREVENÇÃO CONTRA INCENDIO</t>
  </si>
  <si>
    <t xml:space="preserve">SUBTOTAL OBRAS CIVIS </t>
  </si>
  <si>
    <t>13.1.1</t>
  </si>
  <si>
    <t>13.1.2</t>
  </si>
  <si>
    <t>Extintores</t>
  </si>
  <si>
    <t>Placas de sinalização</t>
  </si>
  <si>
    <t>13.2.1</t>
  </si>
  <si>
    <t>13.2.2</t>
  </si>
  <si>
    <t>14.1</t>
  </si>
  <si>
    <t>14.2</t>
  </si>
  <si>
    <t>15.1</t>
  </si>
  <si>
    <t>Retirada e Descarte:</t>
  </si>
  <si>
    <t>Portico</t>
  </si>
  <si>
    <t>Biombos</t>
  </si>
  <si>
    <t>Recomposição paredes após retirada de aparelhos de ar condicionado de janela com tampões em madeira</t>
  </si>
  <si>
    <t>Recomposição esquadria do acesso após retirada do portico em bandeira fixa de aluminio e vidro</t>
  </si>
  <si>
    <t>Retirada por empresa especializada sendo todos os itens deverão ser embalados em plástico bolha, identificados, transportados e entregues na BAGERGS em Canoas/RS;</t>
  </si>
  <si>
    <t>Remoção Extintores</t>
  </si>
  <si>
    <t>Porta cartaz  - PC TAR -  dimensão 54x74cm em acrílico com fixação e acabamentos, conforme padronização BANRISUL</t>
  </si>
  <si>
    <t>Porta cartaz - PC INFO  -com dimensão 48,5x33,5cm em acrílico com fixação e acabamentos, conforme padronização BANRISUL</t>
  </si>
  <si>
    <t>Patch-cord com dois conectores RJ45-cat. 5e nas duas pontas, certificado, para interligação entre rack do Banco e caixa QDS/RDY/MDR</t>
  </si>
  <si>
    <t>Certificação de pontos RJ45-cat. 5e</t>
  </si>
  <si>
    <t>Patch Cord, CAT.5e,  1,0m (Lógica) - Cor Azul</t>
  </si>
  <si>
    <t>Cabo UTP 4 Pares 24 awg LSZH (Não Halogenado)  Cat.5e</t>
  </si>
  <si>
    <t>Patch Panel 24 portas com RJ-45 Cat.5e  p/ Rack 19" (Cab. Estruturado - LÓGICA)</t>
  </si>
  <si>
    <t>Plug (macho) RJ45 cat. 5e  para sistema de alarme com conectorização/teste</t>
  </si>
  <si>
    <t>Bloco Autonomo de emergência 80 LEDs Alto-brilho c/bateria conforme memorial descritivo sem indicação de saída</t>
  </si>
  <si>
    <t xml:space="preserve">Bloco Autonomo de emergência 80 LEDs Alto-brilho c/bateria Conforme memorial descritivo com indicação:  SAIDA </t>
  </si>
  <si>
    <t>Suporte Ref. DT.63450.10 com DOIS bloco c/RJ.45 Cat.5e  Ref. DT.99530.00, mais DOIS BLOCOS DE TOMADAS, COM DUAS    Ref. DT 99230.15 (PRETA) OU similar.</t>
  </si>
  <si>
    <t xml:space="preserve">  CC (      )    TP (      )    CP(      )   </t>
  </si>
  <si>
    <t xml:space="preserve">BDI </t>
  </si>
  <si>
    <r>
      <t xml:space="preserve">4. HORÁRIO PARA EXECUÇÃO/ENTREGA: </t>
    </r>
    <r>
      <rPr>
        <sz val="10"/>
        <rFont val="Calibri"/>
        <family val="2"/>
      </rPr>
      <t>A combinar com a Unidade de Engenharia e administração da agência</t>
    </r>
  </si>
  <si>
    <t>PROPONENTE</t>
  </si>
  <si>
    <t>NOME:</t>
  </si>
  <si>
    <t>TELEFONE:</t>
  </si>
  <si>
    <t>EMAIL:</t>
  </si>
  <si>
    <t>CAU/CREA:</t>
  </si>
  <si>
    <t>PREÇO UNITÁRIO COM BDI</t>
  </si>
  <si>
    <t>" as built"  dos projetos arquitetonico, elétrico e mecânico</t>
  </si>
  <si>
    <t>recorte no piso ceramico para instalaçao de soleira de basalto tear</t>
  </si>
  <si>
    <t>5.1.1</t>
  </si>
  <si>
    <t>5.1.2</t>
  </si>
  <si>
    <t>Soleiras:</t>
  </si>
  <si>
    <t xml:space="preserve">PM 01  - 80cmx210cm - 01 folha - abrir </t>
  </si>
  <si>
    <t>7.1.2</t>
  </si>
  <si>
    <t>7.3</t>
  </si>
  <si>
    <t>7.3.1</t>
  </si>
  <si>
    <t>portas de vidro temperado PVT01 e vidros temperado fixo VT01, VT02, VT03 e VT04</t>
  </si>
  <si>
    <t>7.4.1.1</t>
  </si>
  <si>
    <t>7.4.1.2</t>
  </si>
  <si>
    <t>7.4.1.3</t>
  </si>
  <si>
    <t xml:space="preserve">         - porta em aluminio anodizado cor branca completa com grade e vidro 110x210 -  abrir </t>
  </si>
  <si>
    <t>7.4.2</t>
  </si>
  <si>
    <t>7.4.3</t>
  </si>
  <si>
    <t>7.4.4</t>
  </si>
  <si>
    <t>Máscara modelo novo conforme projeto e memorial fornecidos pelo Banrisul</t>
  </si>
  <si>
    <t>mod.</t>
  </si>
  <si>
    <t xml:space="preserve">interna de abrir tipo alavanca - 01 folha - PM01 </t>
  </si>
  <si>
    <t>8.1.2</t>
  </si>
  <si>
    <t>8.2.1</t>
  </si>
  <si>
    <t>8.2.2</t>
  </si>
  <si>
    <t>8.2.3</t>
  </si>
  <si>
    <t>Puxador duplo</t>
  </si>
  <si>
    <t>Acrílica sem emassamento - paredes internas e externas</t>
  </si>
  <si>
    <t>Acrílica com emassamento - paredes internas e externas</t>
  </si>
  <si>
    <t>9.3</t>
  </si>
  <si>
    <t>PVA sem emassamento -tapumes,  lajes e vigas internas</t>
  </si>
  <si>
    <t>9.4</t>
  </si>
  <si>
    <t>PVA com emassamento - rodaforro de gesso</t>
  </si>
  <si>
    <t>9.5</t>
  </si>
  <si>
    <t>Esmalte sobre madeira com fundo - PM01</t>
  </si>
  <si>
    <t xml:space="preserve">Testeira T4-370, medindo 370X71X17cm, em chapa galvanizada vazada, com logomarca em acrílico termomoldada,  conforme projeto e memorial descritivo padrão do Banco </t>
  </si>
  <si>
    <t xml:space="preserve">Pórtico BE-ATM  em chapa galvanizada vazada, com logomarca em acrílico conforme projeto e memorial </t>
  </si>
  <si>
    <t>10.2.1.1</t>
  </si>
  <si>
    <t>10.2.1.2</t>
  </si>
  <si>
    <t>10.2.1.3</t>
  </si>
  <si>
    <t>10.2.1.4</t>
  </si>
  <si>
    <t>10.2.1.5</t>
  </si>
  <si>
    <t>10.2.1.6</t>
  </si>
  <si>
    <t>10.2.1.7</t>
  </si>
  <si>
    <t>Numeração dos caixas</t>
  </si>
  <si>
    <t>10.2.2</t>
  </si>
  <si>
    <t>10.2.2.1</t>
  </si>
  <si>
    <t>10.2.2.2</t>
  </si>
  <si>
    <t>10.2.2.3</t>
  </si>
  <si>
    <t>10.2.2.4</t>
  </si>
  <si>
    <t>10.2.2.5</t>
  </si>
  <si>
    <t>PS10 - Gerente Geral, 52cmx14cm, suspensa</t>
  </si>
  <si>
    <t>10.2.2.6</t>
  </si>
  <si>
    <t>PS11 - Gerente adjunto, 52cmx14cm, suspensa</t>
  </si>
  <si>
    <t>10.2.2.7</t>
  </si>
  <si>
    <t>10.2.2.8</t>
  </si>
  <si>
    <t>10.2.2.9</t>
  </si>
  <si>
    <t>10.2.2.10</t>
  </si>
  <si>
    <t>10.2.2.11</t>
  </si>
  <si>
    <t>10.2.2.12</t>
  </si>
  <si>
    <t>10.2.2.13</t>
  </si>
  <si>
    <t>10.2.2.14</t>
  </si>
  <si>
    <t>10.2.2.15</t>
  </si>
  <si>
    <t>10.2.2.16</t>
  </si>
  <si>
    <t>10.2.2.17</t>
  </si>
  <si>
    <t>10.2.2.18</t>
  </si>
  <si>
    <t>10.2.3</t>
  </si>
  <si>
    <t>10.2.3.1</t>
  </si>
  <si>
    <t>10.2.3.2</t>
  </si>
  <si>
    <t>10.2.4</t>
  </si>
  <si>
    <t xml:space="preserve">11.1 </t>
  </si>
  <si>
    <t>Divisor de Ambientes</t>
  </si>
  <si>
    <t>11.2.1</t>
  </si>
  <si>
    <t>11.3.1</t>
  </si>
  <si>
    <t>12.5</t>
  </si>
  <si>
    <t>13.2.3</t>
  </si>
  <si>
    <t>armario aéreo  - 120,0 x 30,0cm</t>
  </si>
  <si>
    <t>13.3</t>
  </si>
  <si>
    <t>Peliculas:</t>
  </si>
  <si>
    <t>13.4</t>
  </si>
  <si>
    <t>Organização e montagem geral do leiaute - conforme leiaute fornecido</t>
  </si>
  <si>
    <t>14.1.1</t>
  </si>
  <si>
    <t>14.1.2</t>
  </si>
  <si>
    <t>14.2.1</t>
  </si>
  <si>
    <t>14.2.2</t>
  </si>
  <si>
    <t>Placa fotoluminescente de balisamento de saída a direira e de saida</t>
  </si>
  <si>
    <t>16.1</t>
  </si>
  <si>
    <t>16.1.1</t>
  </si>
  <si>
    <t>16.1.2</t>
  </si>
  <si>
    <t xml:space="preserve">Programação visual - placas de parede ( perfil e acrilico), placas de porta e </t>
  </si>
  <si>
    <t>16.1.3</t>
  </si>
  <si>
    <t>16.1.4</t>
  </si>
  <si>
    <t>16.1.5</t>
  </si>
  <si>
    <t>Piso tátil alerta e direcional em placas</t>
  </si>
  <si>
    <t>16.1.6</t>
  </si>
  <si>
    <t>16.1.7</t>
  </si>
  <si>
    <t>16.2</t>
  </si>
  <si>
    <t>16.2.1</t>
  </si>
  <si>
    <t>16.3</t>
  </si>
  <si>
    <t>Totem interno de piso</t>
  </si>
  <si>
    <t>Desinstalação de módulo de caixa</t>
  </si>
  <si>
    <t>16.4</t>
  </si>
  <si>
    <t xml:space="preserve">Recomposições </t>
  </si>
  <si>
    <t>Cabo unipolar flexivel seção 16,0 mm² / 0,6/1kv - , Alimentador do CD-AC</t>
  </si>
  <si>
    <t>Cabo unipolar flexivel seção 16,0 mm² / 0,6/1kv - , Alimentador do CD-AC-VERDE</t>
  </si>
  <si>
    <t>Cabo unipolar flexivel seção 10,0 mm² / 0,6/1kv - , Alimentador do CD1</t>
  </si>
  <si>
    <t>Cabo unipolar flexivel seção 10,0 mm² / 0,6/1kv - , Alimentador do CD-1 - VERDE</t>
  </si>
  <si>
    <t xml:space="preserve">Cabo unipolar flexivel seção 10,0 mm² / 0,6/1kv - , Alimentador do CD-BK </t>
  </si>
  <si>
    <t>Cabo unipolar flexivel seção 10,0 mm² / 0,6/1kv  , - Terras do do CD-BK - VERDE</t>
  </si>
  <si>
    <t>Cabo unipolar flexivel seção 10,0 mm² / 0,6/1kv - , Alimentador do CD-ESTAB</t>
  </si>
  <si>
    <t>Cabo unipolar flexivel seção 10,0 mm² / 0,6/1kv  , - Terras do do CD-ESTAB - VERDE</t>
  </si>
  <si>
    <t>Eletroduto ferro ø 32mm (1.1/4").</t>
  </si>
  <si>
    <t>Eletroduto ferro ø 40mm (1.1/2").</t>
  </si>
  <si>
    <t>Caixa tipo condulete ø 32mm.</t>
  </si>
  <si>
    <t>Quadro metálico de SOBREPOR com tampa e contra-tampa articuladas por dobradiças,  em chapa de aço e pintura a pó cor cinza RAL 9002, com fecho rápido, aterramento na caixa e porta, porta-documentos A4 na parte interna da tampa e plaquetas de acrílico com o número dos circuitos, com espaço p/disjuntor geral, disjuntores parciais caixa moldada, barramentos de cobre eletrolítico paralelos trifásicos para fases recobertos de material isolante termocontrátil mais neutro e proteção, capacidade de correntes mín 3 A/mm2), nas dimensões:</t>
  </si>
  <si>
    <t xml:space="preserve">    -850x600x150mm, com barramento DIN de FNT para 100 A/ 18kA, com 48 espaços,  com barramentos secundários para 100A , placa de montagem - Completo - CD1</t>
  </si>
  <si>
    <t>Disjuntor de proteção para grupo capacitivo de 1,5 KVAr , 3X25 A</t>
  </si>
  <si>
    <t xml:space="preserve">            - 3x40A - Geral (CD1)</t>
  </si>
  <si>
    <t xml:space="preserve">            - 3x40A - NBK - REVERSORA - PARTE ESTABILIZADA</t>
  </si>
  <si>
    <t>Dispositivo IDR 4x40A sensibilidade 300mA (tetrapolar)</t>
  </si>
  <si>
    <t>Dispositivo DPS ( Pára Raios de baixa tensão)</t>
  </si>
  <si>
    <t xml:space="preserve">Cabo unipolar #6,0mm² flexível HF, 70°C  450/750V </t>
  </si>
  <si>
    <t>LUMINÁRIA DECORATIVA DE EMBUTIR PARA LÂMPADA BULBOLED DE 9W, COM REFLETOR DE ALUMÍNIO E DIFUSOR DE VIDRO
 - Garantia de 02 Anos.</t>
  </si>
  <si>
    <t>LUMINARIA TIPO TARTARUGA PARA AREA EXTERNA EM ALUMINIO, COM GRADE, PARA 1 LAMPADA, BASE E27, POTENCIA MAXIMA 40/60 W (NAO INCLUI LAMPADA)</t>
  </si>
  <si>
    <t xml:space="preserve"> Suporte COM ESPELHO  p/tres blocos com, duas tomadas tipo bloco NBR.20A (azul) , mais um bloco cego</t>
  </si>
  <si>
    <t>Timer p/  cd Timer</t>
  </si>
  <si>
    <t>Mini Contactora Tripolar WEG, Siemens ou similar mínimo 20 A (CD Timer)</t>
  </si>
  <si>
    <t>Perfilado Metálico 38mmx38mm conforme memorial</t>
  </si>
  <si>
    <t>Bloco Autonomo de emergência 80 LEDs Alto-brilho c/bateria Conforme memorial descritivo com indicação:  SAIDA EMERGÊNCIA</t>
  </si>
  <si>
    <t>Cabo unipolar #4,0mm² flexível HF , 70°C  450/750V</t>
  </si>
  <si>
    <t>1.2.1</t>
  </si>
  <si>
    <t>1.2.2</t>
  </si>
  <si>
    <t>Quadro tipo Caixa de comando 500x400x200mm c/ acessórios - (CD Timer)</t>
  </si>
  <si>
    <t>Caixa de equipotencialização CED conforme memorial descritivo</t>
  </si>
  <si>
    <t>Haste de aterramento</t>
  </si>
  <si>
    <t>Conector para Haste de aterramento</t>
  </si>
  <si>
    <t>Caixa de inspeção completa para sistema de aterramento</t>
  </si>
  <si>
    <t>Cabo de cobre nú tempera meio duro para aterramenmto 10mm2</t>
  </si>
  <si>
    <t>Patch Cord, CAT.5e,  1,0m (Telefone) - Cor Verde</t>
  </si>
  <si>
    <t>CD-BK medindo 600x600x180mm, completo, conforme projeto</t>
  </si>
  <si>
    <t xml:space="preserve">    -850x620x200mm, com barramento DIN de FNT para 100 A/ 18kA, com 48 espaços,  com barramentos secundários para 100A , placa de montagem - Completo - CD-ESTAB</t>
  </si>
  <si>
    <t>2.20</t>
  </si>
  <si>
    <t>2.21</t>
  </si>
  <si>
    <t>Suporte Ref. DT.63450.10 com DOIS bloco c/RJ.45 Cat.5e  Ref. DT.99530.00OU similar.</t>
  </si>
  <si>
    <t>2.22</t>
  </si>
  <si>
    <t>Suporte Ref. DT.63450.10 com UM(1) bloco c/RJ.45 Cat.5e  Ref. DT.99530.00OU similar.</t>
  </si>
  <si>
    <t>2.23</t>
  </si>
  <si>
    <t>Cabo CIT 50-20 pares</t>
  </si>
  <si>
    <t>Voice Panel 50 portas</t>
  </si>
  <si>
    <t>Rack tamanho 12U x 19" x 600mm - Completo - Grau de proteção IP 20, com uma bandeja, fechaduras em todas as aberturas, porta frontal e teto em aço cego e laterais com aletas para ventilação, conforme memorial descritivo ITEM 6.1</t>
  </si>
  <si>
    <t>Guia/Organizador de cabos para RACK 19" , conforme memorial descritivo ITEM 6.2</t>
  </si>
  <si>
    <t>Cabo UTP cat. 6 (Isolamento LSZH), conforme memorial descritivo ITEM 6.3</t>
  </si>
  <si>
    <t>Patch Panel 24 portas p/ Rack 19" categoria 6, descarregado, conforme memorial descritivo ITEM 6.4</t>
  </si>
  <si>
    <t>Conector RJ45 Fêmea cat. 6, conforme memorial descritivo ITEM 6.5</t>
  </si>
  <si>
    <t>Régua de 1Ux19"  com 8 tomadas 2P+T em ângulo de 45º  p/ Rack, conforme memorial descritivo ITEM 6.6</t>
  </si>
  <si>
    <t>SUBTOTAL ELÉTRICO ( II + III+ IV + V+ VI )</t>
  </si>
  <si>
    <t>Divisor de Sigilo</t>
  </si>
  <si>
    <t>Tapumes chapa compensada com porta - tranca e chave.</t>
  </si>
  <si>
    <t xml:space="preserve">Mola hidráulica aérea Nº 3 -  DORMA - cor prata - para porta de acesso retaguarda </t>
  </si>
  <si>
    <t>PP6 - Copa, 15cmx15cm, colada</t>
  </si>
  <si>
    <t>Esquadria aluminio anodizado cor branca, completa com vidro, montante em aluminio anodizado cor branca, 1 1/2' x 4' para estruturação, fixado ao piso e pelicula autoadesiva</t>
  </si>
  <si>
    <t>PP7 - Sanitário Feminino e  Masculino, 15cmx15cm, colada</t>
  </si>
  <si>
    <t>Canaleta de alumínio Dutotec com Conexões e enfiação interna</t>
  </si>
  <si>
    <t>Desmontagem Instalações de Dutos e Cobre</t>
  </si>
  <si>
    <t>Luminárias de emergência</t>
  </si>
  <si>
    <t>Equipamentos de alarme (sensores, central, fechaduras etc.)</t>
  </si>
  <si>
    <t>Rack 12 U de Telecomunicações</t>
  </si>
  <si>
    <t>TV ( Comum e Chamada de Lista de Espera)</t>
  </si>
  <si>
    <t xml:space="preserve">CD (Centro de distribuição) </t>
  </si>
  <si>
    <t>DG (Telefonia)</t>
  </si>
  <si>
    <t>CD Timer</t>
  </si>
  <si>
    <t xml:space="preserve">Retirada Equipamentos do tipo Janela </t>
  </si>
  <si>
    <t>Desmontagem Equipamentos Split (recolher gás Refrigerante e desmontagem)</t>
  </si>
  <si>
    <t>16.2.2</t>
  </si>
  <si>
    <t>16.2.3</t>
  </si>
  <si>
    <t>16.2.4</t>
  </si>
  <si>
    <t>16.2.5</t>
  </si>
  <si>
    <t>16.2.6</t>
  </si>
  <si>
    <t>16.2.7</t>
  </si>
  <si>
    <t>16.2.8</t>
  </si>
  <si>
    <t>16.2.9</t>
  </si>
  <si>
    <t>16.2.10</t>
  </si>
  <si>
    <t>16.2.11</t>
  </si>
  <si>
    <t>16.2.12</t>
  </si>
  <si>
    <t>16.2.13</t>
  </si>
  <si>
    <t>16.2.14</t>
  </si>
  <si>
    <t>16.2.15</t>
  </si>
  <si>
    <t>16.2.16</t>
  </si>
  <si>
    <t>16.4.1</t>
  </si>
  <si>
    <t>16.4.2</t>
  </si>
  <si>
    <t>16.4.3</t>
  </si>
  <si>
    <t>DISPOSITIVOS DE INSUFLAMENTO DE AR</t>
  </si>
  <si>
    <t>QUADROS ELÉTRICOS - FORÇA / COMANDO</t>
  </si>
  <si>
    <t>Tubo  de Cobre com acessórios (curvas, uniões, etc.) Ø 1/2" (Ver CPU) - Isolado</t>
  </si>
  <si>
    <t>Tubo  de Cobre com acessórios (curvas, uniões, etc.) Ø 3/8" (Ver CPU) - Isolado</t>
  </si>
  <si>
    <t>Tubo  de Cobre com acessórios (curvas, uniões, etc.) Ø 1/4" (Ver CPU) - Isolado</t>
  </si>
  <si>
    <t>Gás R-410</t>
  </si>
  <si>
    <t>Duto Chapa Galvanizada # 22 para Ar condicionado</t>
  </si>
  <si>
    <t>Dutos PVC - Classe Linha Leve - diametro 300 mm</t>
  </si>
  <si>
    <t>Dutos PVC - Classe Linha Leve - diametro 200 mm</t>
  </si>
  <si>
    <t>Dutos PVC - Classe Linha Leve - diametro 100 mm</t>
  </si>
  <si>
    <t>Curva 90o PVC 300 mm</t>
  </si>
  <si>
    <t>Conexão flexível vinílica na descarga de ar</t>
  </si>
  <si>
    <t>Suporte Metálico para rede PVC</t>
  </si>
  <si>
    <t>Suporte Metálico para rede de dutos em perfilado galv. e barra roscada</t>
  </si>
  <si>
    <t>ENSAIOS, INSPEÇÕES, TESTES E BALANCEAMENTO DOS SISTEMAS.</t>
  </si>
  <si>
    <t>Testes e Inspeções (Ver Especificações Técnicas e CPU)</t>
  </si>
  <si>
    <t>1.1.1</t>
  </si>
  <si>
    <t>1.2.3</t>
  </si>
  <si>
    <t>1.2.4</t>
  </si>
  <si>
    <t>DISPOSITIVOS DE EXAUSTÃO</t>
  </si>
  <si>
    <t>REDE DE DUTOS DE DISTRIBUIÇÃO DE AR</t>
  </si>
  <si>
    <t>Administração Local para obras de médio porte, até 90 dias- para a área total de intervenção equivalente a 150,00m2</t>
  </si>
  <si>
    <t>Engenheiro</t>
  </si>
  <si>
    <t>h</t>
  </si>
  <si>
    <t>Mestre de obras</t>
  </si>
  <si>
    <t>1.4.1</t>
  </si>
  <si>
    <t>1.4.2</t>
  </si>
  <si>
    <t>Eletroduto ferro ø 50mm (Telecom)</t>
  </si>
  <si>
    <t>Caixa tipo condulete ø 50mm (Telecom)</t>
  </si>
  <si>
    <t>Borne terminal (tipo sindal) com 3 espaços de fixação de cabos/fios, para CD Timer</t>
  </si>
  <si>
    <t>1.30</t>
  </si>
  <si>
    <t>1.31</t>
  </si>
  <si>
    <t>Terminal metálico a pressão para 1 cabo de 6 a 10mm2 com 1 furo de fixação</t>
  </si>
  <si>
    <t>Equipamentos para Caixa Square rotation, modelo SQR: adaptador para 05 (cinco) tomadas (RJ-45) e 05 (cinco) tomadas de In. 20A / 250V (padrão brasileiro), tampa tipo janela e adaptador para eletrodutos.e duas tomadas RJ45 Cat.53e e duas tomadas elétricas pretas de 20 A DT.99230.20 (PRETO),</t>
  </si>
  <si>
    <t>x,xx</t>
  </si>
  <si>
    <t>Espelho de pvc branco 4x2" (100x50mm)  ou de Alumínio p/ condulete com 1 interruptor simples.</t>
  </si>
  <si>
    <t>Espelho de pvc branco 4x2" (100x50mm)  ou de Alumínio p/ condulete com  interruptor duplo</t>
  </si>
  <si>
    <t>Caixa tipo condulete com tampa cega ø 20mm (3/4")</t>
  </si>
  <si>
    <t>Caixa tipo condulete com tampa cega ø 25mm(1").</t>
  </si>
  <si>
    <t>Eletroduto de aço galvanizado ø 20mm (3/4")</t>
  </si>
  <si>
    <t>Eletroduto de aço galvanizadoø 25mm (1")</t>
  </si>
  <si>
    <t>3.30</t>
  </si>
  <si>
    <t>3.31</t>
  </si>
  <si>
    <t>3.32</t>
  </si>
  <si>
    <t>3.33</t>
  </si>
  <si>
    <t>2.24</t>
  </si>
  <si>
    <t>5.1.3</t>
  </si>
  <si>
    <t>elemento tatil em placas cimenticia - EXTERNO</t>
  </si>
  <si>
    <t>Logo banrisul de inox com leds 135X100 cm</t>
  </si>
  <si>
    <t>10.1.3</t>
  </si>
  <si>
    <t>PP17 - Braile  masculino, 15cmx7cm, colada</t>
  </si>
  <si>
    <t>PP18 - Braile  feminino, 15cmx7cm, colada</t>
  </si>
  <si>
    <t>10.2.2.19</t>
  </si>
  <si>
    <t>Espehos:</t>
  </si>
  <si>
    <t>12.4.1</t>
  </si>
  <si>
    <t>espelhos prata lapidado 50,0 x 90,0cm  - sanitario adaptado</t>
  </si>
  <si>
    <t>12.4.2</t>
  </si>
  <si>
    <t>espelhos prata lapidado 130,0 x 60,0cm  - sanitarios feminino e masculino</t>
  </si>
  <si>
    <t>DESMOBILIZAÇÃO ANTIGA AG. ENTRE IJUÍS</t>
  </si>
  <si>
    <t>Divisória Naval existente, grade em aço junto divisória e divisor de sigilo</t>
  </si>
  <si>
    <t>mobiliário:  refrigerador e microondas</t>
  </si>
  <si>
    <t xml:space="preserve">Testeiras </t>
  </si>
  <si>
    <t>Cabo unipolar flexivel seção 16mm²  - PVC 70º 750V - DPS</t>
  </si>
  <si>
    <t xml:space="preserve">    -850x620x200mm, com barramento DIN de FNT para 150 A/ 18kA, com 36 espaços,  com barramentos secundários para 100A , placa de montagem - Completo - QGBT</t>
  </si>
  <si>
    <t xml:space="preserve">            - 32A</t>
  </si>
  <si>
    <t>Luminária de embutir em forro modular e gesso, para  2 lâmpadas  tecnologia T8 de 2x16 W, com duas lâmpadas de LED de 9W, bivolt (100-240V) fluxo luminoso mínimo de 900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Referência:CAA22-E216 LUMICENTER ou equivalente técnico, completa</t>
  </si>
  <si>
    <t>Luminária de embutir em forro modular e gesso, para  2 lâmpadas  tecnologia T8 de 2x32 W, com duas lâmpadas de LED de 18W, bivolt (100-240V) fluxo luminoso mínimo de 2100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 CAA22-E216 LUMICENTER ou equivalente técnico, completa</t>
  </si>
  <si>
    <t xml:space="preserve"> Suporte COM ESPELHO  p/tres blocos com, UMA tomadas tipo bloco NBR.10A (azul) , mais 2 bloco cego</t>
  </si>
  <si>
    <t>Espelho de pvc branco 4x2" (100x50mm)  ou de Alumínio p/ condulete com  interruptor TRIPLO</t>
  </si>
  <si>
    <t>Eletrocalha lisa 200x100mm , c/ 1 septo divisor ( 2 Partições de 50mmx50mm + 50x50mm) COM TAMPA</t>
  </si>
  <si>
    <t xml:space="preserve">Suporte suspensão para eletrocalha 200x100mm </t>
  </si>
  <si>
    <t>Curva horizontal para eletrocalha 200x200mm</t>
  </si>
  <si>
    <t>Tê para eletrocalha 200x100mm</t>
  </si>
  <si>
    <t>Acoplamento para painel de eletrocalha 200x100mm</t>
  </si>
  <si>
    <t>Acessorios para eletrocalha 200 x 100mm</t>
  </si>
  <si>
    <t>Caixa de passagem de embutir 100x50mm</t>
  </si>
  <si>
    <t>Caixa de passagem de embutir 100x100mm</t>
  </si>
  <si>
    <t>3.34</t>
  </si>
  <si>
    <t>Caixa de passagem de embutir 300x300mm</t>
  </si>
  <si>
    <t>3.35</t>
  </si>
  <si>
    <t>3.36</t>
  </si>
  <si>
    <t>3.37</t>
  </si>
  <si>
    <t>4.4</t>
  </si>
  <si>
    <t>Bloco Autonomo de emergênciaCOM BATERIA  2x32 LEDs Alto-brilho c/bateria conforme memorial descritivo sem indicação de saída</t>
  </si>
  <si>
    <t>Eletrocalha lisa 200x100mm , c/ 1 septo divisor ( 2 Partições de 100mmx50mm + 100x50mm) COM TAMPA</t>
  </si>
  <si>
    <t>Curva horizontal para eletrocalha 200x100mm</t>
  </si>
  <si>
    <t>Eletrodutos metálicos instalação aparente com conduletes metálicas e com enfiação</t>
  </si>
  <si>
    <t>Sirene de alarme</t>
  </si>
  <si>
    <t>Central de alarme</t>
  </si>
  <si>
    <t>Luminárias de sobrepor fluorescente</t>
  </si>
  <si>
    <t>No Break</t>
  </si>
  <si>
    <t>Grelha para Insuflamento de Ar -825x525mm</t>
  </si>
  <si>
    <t>DISPOSITIVOS DE AR EXTERIOR</t>
  </si>
  <si>
    <t>1.5.1</t>
  </si>
  <si>
    <t>Difusor para Ar Exterior em Polipropileno Branco com Disco Regulável - ø 150 mm</t>
  </si>
  <si>
    <t>1.6.1</t>
  </si>
  <si>
    <t xml:space="preserve">Difusor em polipropileno branco com disco regulável - ø 200 mm </t>
  </si>
  <si>
    <t>Grelha de Exaustão/Ar Exterior. Evita a Entrada de Água e Corpos Estranhos na Instalação - 250x250</t>
  </si>
  <si>
    <t>DISPOSITIVOS DE RETORNO</t>
  </si>
  <si>
    <t>Grelha para retorno de Ar -1025x525mm</t>
  </si>
  <si>
    <t>Quadro Elétrico de Força e Comando - Completo</t>
  </si>
  <si>
    <t>2.</t>
  </si>
  <si>
    <t>3.1.1</t>
  </si>
  <si>
    <t>3.1.2</t>
  </si>
  <si>
    <t>3.1.3</t>
  </si>
  <si>
    <t>3.1.4</t>
  </si>
  <si>
    <t>3.2.4</t>
  </si>
  <si>
    <t>3.2.5</t>
  </si>
  <si>
    <t>Tubo  de Cobre com acessórios (curvas, uniões, etc.) Ø 5/8" (Ver CPU) - Isolado</t>
  </si>
  <si>
    <t>3.2.6</t>
  </si>
  <si>
    <t>3.2.7</t>
  </si>
  <si>
    <t>3.2.8</t>
  </si>
  <si>
    <t>3.2.9</t>
  </si>
  <si>
    <t>Eletroduto F.G. leve tipo II –Ø25mm (1”) - Elétrica</t>
  </si>
  <si>
    <t>3.2.10</t>
  </si>
  <si>
    <t>Eletroduto F.G. leve tipo II –Ø25mm (1”) - Comando</t>
  </si>
  <si>
    <t>3.2.11</t>
  </si>
  <si>
    <t>Conduíte Flexível de PVC com alma de aço – Ø15mm - Elétrica</t>
  </si>
  <si>
    <t>3.2.12</t>
  </si>
  <si>
    <t>Conduíte Flexível de PVC com alma de aço – Ø15mm - Comando</t>
  </si>
  <si>
    <t>3.2.13</t>
  </si>
  <si>
    <t>Cabo de cobre PP para elétrica c/ isolamento antichama 750V 3x 4,00mm²</t>
  </si>
  <si>
    <t>3.2.14</t>
  </si>
  <si>
    <t>Cabo de cobre PP para elétrica c/ isolamento antichama 750V 3x 2,50mm²</t>
  </si>
  <si>
    <t>Cabo polarizado para comando 2x 1,50mm</t>
  </si>
  <si>
    <t>Suporte Metálico - Perfilado Liso Galvanizado Perfurado - 19,0x38,0x1,25</t>
  </si>
  <si>
    <t>Suporte Metálico - Galvanizado para Duplo Tirante 3/8" Tipo Ômega</t>
  </si>
  <si>
    <t>Suporte Metálico - Barra Roscada - Galvanizada - Rosca W - Ø1/4"</t>
  </si>
  <si>
    <t>Suporte Metálico - Parafuso Galvanizado - Rosca W -  Ø1/4" x 3" - para fenda simples</t>
  </si>
  <si>
    <t>Suporte Metálico - Parafuso Galvanizado - Rosca W -  Ø1/4" x 5/8" - para fenda simples</t>
  </si>
  <si>
    <t>Suporte Metálico - Arruela Lisa - Galvanizada - Ø1/4" - Diâmetro Externo: 18,0mm</t>
  </si>
  <si>
    <t>Suporte Metálico - Porca Sextavada - Galvanizada - Ø1/4"</t>
  </si>
  <si>
    <t>Suporte Metálico - Abraçadeira Metálica Tipo "D" c/ cunha - Galvanizada</t>
  </si>
  <si>
    <t>Suporte Metálico - Abraçadeira Metálica Tipo "D" c/ cunha - Galvanizada - Ø1"</t>
  </si>
  <si>
    <t>Balanceamento dos Sistemas</t>
  </si>
  <si>
    <t>Pré-Operação e Entrega do Sistema</t>
  </si>
  <si>
    <t>Treinamento de Pessoal de Operação e Manutenção</t>
  </si>
  <si>
    <t>INSTALAÇÕES</t>
  </si>
  <si>
    <t>16.2.17</t>
  </si>
  <si>
    <t>16.2.18</t>
  </si>
  <si>
    <t>16.2.19</t>
  </si>
  <si>
    <t>Recomposição das Fachadas, após a retirada das testeiras e complementos tapando os buraços que ali ficaram e retocando a pintura nestes locais da cor existente na fachada.</t>
  </si>
  <si>
    <t>ENCARGOS SOCIAIS - SINAPI-RS DEZ/2018</t>
  </si>
  <si>
    <t>16.2.20</t>
  </si>
  <si>
    <t>10.2.2.20</t>
  </si>
  <si>
    <t xml:space="preserve">Mesa Acessível </t>
  </si>
  <si>
    <t>tampo e totem para mesa acessivel conforme padrão Banrisul</t>
  </si>
  <si>
    <t>10.2.5</t>
  </si>
  <si>
    <t>10.2.4.1</t>
  </si>
  <si>
    <t>CAIXAS DE VENTILAÇÃO</t>
  </si>
  <si>
    <t>Ventilador Heliconcentrífugo In-Line de baixo perfil  - 236 L/s x 250 Pa</t>
  </si>
  <si>
    <t>Caixa de Filtragem G4 + M5</t>
  </si>
  <si>
    <t>Ventilador Axial  - 120 L/s x 66 Pa (EX-01)</t>
  </si>
  <si>
    <t>Exaustor para banheiro  -20 L/s x 30 Pa (EX-002)</t>
  </si>
  <si>
    <t>Dutos PVC - Classe Linha Leve - diametro 150 mm</t>
  </si>
  <si>
    <t>Dutos PVC - Classe Linha Leve - diametro 125 mm</t>
  </si>
  <si>
    <t>Curva 90o PVC 100 mm</t>
  </si>
  <si>
    <t>Curva 90o PVC 150 mm</t>
  </si>
  <si>
    <t>Dutos PVC - Classe Linha Leve -  TEE Red  -  300 x 200 mm</t>
  </si>
  <si>
    <t>Dutos PVC - Classe Linha Leve -  TEE Red  -  200 x 150 mm</t>
  </si>
  <si>
    <t>Luminária de sobrepçor, para  2 lâmpadas  tecnologia T8 de 2x32 W, com duas lâmpadas de LED de 18W, bivolt (100-240V) fluxo luminoso mínimo de 2100 Lúmens, cor branco neutro, marca Intral ou equivalente técnico,  para forros de 125cmx62,5cm, com corpo em chapa de aço tratada SAE 1010/1020, laminada a frio, com espessura mínima de 0,6mm. Pintura a pó por processo eletrostático tipo epóxi/poliéster na cor branca. Cabeceira em aço com 0,6mm de espessura mínima. Refletor parabólico e  aletas parabólicas, ambas em alumínio anodizado brilhante de altíssima pureza (99,85%), com espessura mínima de 0,3mm. Soquetes tipo push-in G-5 de engate rápido, rotor de segurança em policarbonato e contatos em bronze fosforoso. Dimensões mínimas externas da luminária de 63mm de altura, 244mm de largura. Curva luminotécnica que alcance no mínimo 400cd/1000 lúmens, com fator de utilização máximo de 0,72, considerando um ambiente com k igual a 5 e relação de refletância teto, parede e piso igual a 70%, 50% e 10%, respectivamente. Rendimento mínimo de 72%. Referência: CAA22-E216 LUMICENTER ou equivalente técnico, completa</t>
  </si>
  <si>
    <t>Banco de Capacitores Trifásico fixo 2,5 kVAr em 380VAC, em caixa ABS com tampa, com dispositivos anti-explosão, disjuntor de proteção e distorção máxima de harmônicas de 3%</t>
  </si>
  <si>
    <t>3.38</t>
  </si>
  <si>
    <t>Caixa de passagem metálica com tampa 300x300mmx100m (Telecom e QBT)</t>
  </si>
  <si>
    <t>Disjuntor 3 x 40 A -18kA</t>
  </si>
  <si>
    <t>Disjuntor 3 x 50 A -18kA</t>
  </si>
  <si>
    <t>Disjuntor 3 x 63 A -18kA</t>
  </si>
  <si>
    <t>Disjuntor 3 x 100 A -18kA</t>
  </si>
  <si>
    <t xml:space="preserve">    -850x600x150mm, com barramento DIN de FNT para 100 A/ 18kA, com 24 espaços,  com barramentos secundários para 100A , placa de montagem - Completo - CDAC</t>
  </si>
  <si>
    <t>Disjuntores Monopolares - Curva "C"</t>
  </si>
  <si>
    <t xml:space="preserve">Rack das Operadoras - padrão 19" tipo gabinete fechado porta acrílico com chave, próprio para cabeamento estruturado de 24 Us, profundidade 670mm com 570 livres internamente, fixado na parede  e 144 conjuntos de parafuso porca/gaiola na cor Cinza RAL 7032. Sua estrutura externa deve ser soldada, nao podendo ser montada com parafusos. </t>
  </si>
  <si>
    <t xml:space="preserve">Rack das Operadoras - padrão 19" tipo gabinete fechado porta acrílico com chave, próprio para cabeamento estruturado de 16 Us, profundidade 670mm com 570 livres internamente, fixado na parede com 96 conjuntos de parafuso porca/gaiola na cor Cinza RAL 7032. Sua estrutura externa deve ser soldada, nao podendo ser montada com parafusos. </t>
  </si>
  <si>
    <t>Bandeja de 1 U de 04 apoios para racks de 19" instalado</t>
  </si>
  <si>
    <t>Cabo CCI - 10 vias, conforme memorial descritivo de alarme</t>
  </si>
  <si>
    <t>EQUIPAMENTOS E MATERIAIS</t>
  </si>
  <si>
    <t>UNIDADES CONDICIONADORAS</t>
  </si>
  <si>
    <t xml:space="preserve">Unidade condicionadora tipo mini split, evaporadora modelo Piso Teto, ciclo reverso, capacidade nominal 30.000 Btu/h. Acionamento por controle remoto sem fio. </t>
  </si>
  <si>
    <t>1.1.2</t>
  </si>
  <si>
    <t>Unidade condicionadora tipo mini split, evaporadora modelo dutado (Built in), ciclo reverso, tecnologia inverter capacidade nominal 35.000 ~ 39.000 Btu/h. Acionamento por controle remoto com fio. Fluído refrigerante isento de cloro.</t>
  </si>
  <si>
    <t>1.1.3</t>
  </si>
  <si>
    <t>Condicionador de ar tipo split, evaporadora modelo Hi Wall, quente/frio, condensador com descarga horizontal axial, inverter, 12.000 Btu´s, com controle remoto sem fio.</t>
  </si>
  <si>
    <t>1.1.4</t>
  </si>
  <si>
    <t>Condicionador de ar tipo split, evaporadora modelo Hi Wall, quente/frio, condensador com descarga horizontal axial, inverter, 9.000 Btu´s, com controle remoto sem fio.</t>
  </si>
  <si>
    <t xml:space="preserve">INSTALAÇÕES MECÂNICAS, FORÇA E COMANDO </t>
  </si>
  <si>
    <t>Tubo  de Cobre com acessórios (curvas, uniões, etc.) Ø 7/8" (Ver CPU) - Isolado</t>
  </si>
  <si>
    <t>3.1.5</t>
  </si>
  <si>
    <t>3.1.6</t>
  </si>
  <si>
    <t>3.1.7</t>
  </si>
  <si>
    <t>3.1.8</t>
  </si>
  <si>
    <t>3.1.9</t>
  </si>
  <si>
    <t>3.1.10</t>
  </si>
  <si>
    <t>3.1.11</t>
  </si>
  <si>
    <t>3.1.12</t>
  </si>
  <si>
    <t>3.1.13</t>
  </si>
  <si>
    <t>3.1.14</t>
  </si>
  <si>
    <t>3.1.15</t>
  </si>
  <si>
    <t>3.1.16</t>
  </si>
  <si>
    <t>3.1.17</t>
  </si>
  <si>
    <t>3.1.18</t>
  </si>
  <si>
    <t>3.1.19</t>
  </si>
  <si>
    <t>3.1.20</t>
  </si>
  <si>
    <t>3.1.21</t>
  </si>
  <si>
    <t>3.1.22</t>
  </si>
  <si>
    <t>3.2.1</t>
  </si>
  <si>
    <t>3.2.2</t>
  </si>
  <si>
    <t>3.2.3</t>
  </si>
  <si>
    <r>
      <t xml:space="preserve">3. PRAZO DE EXECUÇÃO/ENTREGA: </t>
    </r>
    <r>
      <rPr>
        <sz val="10"/>
        <rFont val="Calibri"/>
        <family val="2"/>
        <scheme val="minor"/>
      </rPr>
      <t>60</t>
    </r>
    <r>
      <rPr>
        <sz val="10"/>
        <rFont val="Calibri"/>
        <family val="2"/>
      </rPr>
      <t xml:space="preserve"> dias</t>
    </r>
  </si>
  <si>
    <r>
      <t>5. CONDIÇÕES DE PAGAMENTO:</t>
    </r>
    <r>
      <rPr>
        <sz val="10"/>
        <rFont val="Calibri"/>
        <family val="2"/>
      </rPr>
      <t xml:space="preserve"> Conforme serviço medido, após fiscalização e aceite, será efetuado o pagamento à contratada, até o dia 15 do mês subsequente à entrega da nota fiscal/fatura correspondente.</t>
    </r>
  </si>
  <si>
    <r>
      <t xml:space="preserve">2. ENDEREÇO DE EXECUÇÃO/ENTREGA:  </t>
    </r>
    <r>
      <rPr>
        <sz val="10"/>
        <rFont val="Calibri"/>
        <family val="2"/>
        <scheme val="minor"/>
      </rPr>
      <t>RUA INTEGRAÇÃO, 267 - CENTRO - ENTRE-IJUÍS/RS</t>
    </r>
  </si>
  <si>
    <r>
      <t xml:space="preserve">1. OBJETO: </t>
    </r>
    <r>
      <rPr>
        <sz val="10"/>
        <rFont val="Calibri"/>
        <family val="2"/>
      </rPr>
      <t>OBRAS CIVIS, INSTALAÇÕES ELÉTRICAS, LÓGICAS E MECÂNICAS PARA MUDANÇA DE LOCAL DA AG. ENTRE-IJUÍS</t>
    </r>
  </si>
  <si>
    <t>OBJETO: OBRAS CIVIS, INSTALAÇÕES ELÉTRICAS, LÓGICAS E MECÂNICAS PARA MUDANÇA DE LOCAL DA AG. ENTRE-IJUÍS</t>
  </si>
  <si>
    <t>13.3.1</t>
  </si>
  <si>
    <t>2.5.1</t>
  </si>
  <si>
    <t>2.5.2</t>
  </si>
  <si>
    <t>1.3.1</t>
  </si>
  <si>
    <t>1.3.2</t>
  </si>
  <si>
    <t>1.5.2</t>
  </si>
  <si>
    <t>Fornecimento e Instalação de cortina metálica (porta de enrolar) com interface para automação, conforme especificações do "Memorial para Fornecimento e Instalação de Cortinas Metálicas com Interface para Automação – ver. 9.19". dimensões da porta: 2,79 m x2,50 m (largura x altura) inclui caixa superior e montantes laterais.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</si>
</sst>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0.00\ [$€]_-;\-* #,##0.00\ [$€]_-;_-* &quot;-&quot;??\ [$€]_-;_-@_-"/>
  </numFmts>
  <fonts count="20" x14ac:knownFonts="1">
    <font>
      <sz val="10"/>
      <name val="MS Sans Serif"/>
    </font>
    <font>
      <sz val="10"/>
      <name val="MS Sans Serif"/>
      <family val="2"/>
    </font>
    <font>
      <sz val="10"/>
      <name val="Arial"/>
      <family val="2"/>
    </font>
    <font>
      <sz val="9"/>
      <name val="Arial"/>
      <family val="2"/>
    </font>
    <font>
      <b/>
      <sz val="10"/>
      <name val="Arial"/>
      <family val="2"/>
    </font>
    <font>
      <b/>
      <sz val="9"/>
      <name val="Arial"/>
      <family val="2"/>
    </font>
    <font>
      <b/>
      <i/>
      <sz val="10"/>
      <name val="Arial"/>
      <family val="2"/>
    </font>
    <font>
      <sz val="10"/>
      <color indexed="8"/>
      <name val="Arial"/>
      <family val="2"/>
    </font>
    <font>
      <b/>
      <sz val="8"/>
      <name val="Arial"/>
      <family val="2"/>
    </font>
    <font>
      <sz val="10"/>
      <name val="Calibri"/>
      <family val="2"/>
    </font>
    <font>
      <sz val="8"/>
      <name val="Arial"/>
      <family val="2"/>
    </font>
    <font>
      <sz val="10"/>
      <name val="Calibri"/>
      <family val="2"/>
      <scheme val="minor"/>
    </font>
    <font>
      <sz val="8"/>
      <color theme="0" tint="-0.499984740745262"/>
      <name val="Arial"/>
      <family val="2"/>
    </font>
    <font>
      <b/>
      <sz val="12"/>
      <name val="Calibri"/>
      <family val="2"/>
      <scheme val="minor"/>
    </font>
    <font>
      <b/>
      <sz val="8"/>
      <name val="Calibri"/>
      <family val="2"/>
      <scheme val="minor"/>
    </font>
    <font>
      <b/>
      <sz val="10"/>
      <name val="Calibri"/>
      <family val="2"/>
      <scheme val="minor"/>
    </font>
    <font>
      <b/>
      <sz val="11"/>
      <name val="Calibri"/>
      <family val="2"/>
      <scheme val="minor"/>
    </font>
    <font>
      <sz val="10"/>
      <color rgb="FFC00000"/>
      <name val="Arial"/>
      <family val="2"/>
    </font>
    <font>
      <sz val="8"/>
      <color theme="1"/>
      <name val="Arial"/>
      <family val="2"/>
    </font>
    <font>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53">
    <border>
      <left/>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s>
  <cellStyleXfs count="10">
    <xf numFmtId="0" fontId="0" fillId="0" borderId="0"/>
    <xf numFmtId="166" fontId="2" fillId="0" borderId="0" applyFont="0" applyFill="0" applyBorder="0" applyAlignment="0" applyProtection="0"/>
    <xf numFmtId="0" fontId="2" fillId="0" borderId="0"/>
    <xf numFmtId="0" fontId="1" fillId="0" borderId="0"/>
    <xf numFmtId="0" fontId="1" fillId="0" borderId="0"/>
    <xf numFmtId="0" fontId="1" fillId="0" borderId="0" applyNumberFormat="0" applyBorder="0" applyAlignment="0"/>
    <xf numFmtId="9" fontId="2" fillId="0" borderId="0" applyFont="0" applyFill="0" applyBorder="0" applyAlignment="0" applyProtection="0"/>
    <xf numFmtId="164" fontId="2" fillId="0" borderId="0" applyFont="0" applyFill="0" applyBorder="0" applyAlignment="0" applyProtection="0"/>
    <xf numFmtId="40" fontId="1" fillId="0" borderId="0" applyFont="0" applyFill="0" applyBorder="0" applyAlignment="0" applyProtection="0"/>
    <xf numFmtId="164" fontId="2" fillId="0" borderId="0" applyFont="0" applyFill="0" applyBorder="0" applyAlignment="0" applyProtection="0"/>
  </cellStyleXfs>
  <cellXfs count="301">
    <xf numFmtId="0" fontId="0" fillId="0" borderId="0" xfId="0"/>
    <xf numFmtId="0" fontId="2" fillId="0" borderId="3" xfId="0" applyFont="1" applyBorder="1" applyProtection="1">
      <protection hidden="1"/>
    </xf>
    <xf numFmtId="4" fontId="2" fillId="0" borderId="3" xfId="0" applyNumberFormat="1" applyFont="1" applyFill="1" applyBorder="1" applyAlignment="1" applyProtection="1">
      <alignment horizontal="center" vertical="center"/>
      <protection hidden="1"/>
    </xf>
    <xf numFmtId="4" fontId="2" fillId="0" borderId="3" xfId="0" applyNumberFormat="1" applyFont="1" applyFill="1" applyBorder="1" applyAlignment="1" applyProtection="1">
      <alignment horizontal="center" vertical="top"/>
      <protection hidden="1"/>
    </xf>
    <xf numFmtId="0" fontId="2" fillId="0" borderId="0" xfId="3" applyFont="1" applyFill="1" applyBorder="1" applyAlignment="1" applyProtection="1">
      <alignment vertical="center"/>
      <protection hidden="1"/>
    </xf>
    <xf numFmtId="0" fontId="2" fillId="0" borderId="1" xfId="3" applyFont="1" applyFill="1" applyBorder="1" applyAlignment="1" applyProtection="1">
      <alignment vertical="center"/>
      <protection hidden="1"/>
    </xf>
    <xf numFmtId="0" fontId="2" fillId="0" borderId="0" xfId="3" applyFont="1" applyFill="1" applyBorder="1" applyProtection="1">
      <protection hidden="1"/>
    </xf>
    <xf numFmtId="0" fontId="2" fillId="0" borderId="3" xfId="3" applyFont="1" applyFill="1" applyBorder="1" applyProtection="1">
      <protection hidden="1"/>
    </xf>
    <xf numFmtId="0" fontId="4" fillId="0" borderId="0" xfId="3" applyFont="1" applyFill="1" applyBorder="1" applyAlignment="1" applyProtection="1">
      <alignment vertical="center"/>
      <protection hidden="1"/>
    </xf>
    <xf numFmtId="0" fontId="4" fillId="0" borderId="3" xfId="3" applyFont="1" applyFill="1" applyBorder="1" applyAlignment="1" applyProtection="1">
      <alignment vertical="center"/>
      <protection hidden="1"/>
    </xf>
    <xf numFmtId="0" fontId="2" fillId="0" borderId="0" xfId="3" applyFont="1" applyFill="1" applyBorder="1" applyAlignment="1" applyProtection="1">
      <alignment vertical="top"/>
      <protection hidden="1"/>
    </xf>
    <xf numFmtId="0" fontId="2" fillId="0" borderId="3" xfId="3" applyFont="1" applyFill="1" applyBorder="1" applyAlignment="1" applyProtection="1">
      <alignment vertical="top"/>
      <protection hidden="1"/>
    </xf>
    <xf numFmtId="0" fontId="2" fillId="0" borderId="0" xfId="3" applyFont="1" applyBorder="1" applyAlignment="1" applyProtection="1">
      <alignment vertical="top"/>
      <protection hidden="1"/>
    </xf>
    <xf numFmtId="0" fontId="2" fillId="0" borderId="0" xfId="3" applyFont="1" applyAlignment="1" applyProtection="1">
      <alignment vertical="top"/>
      <protection hidden="1"/>
    </xf>
    <xf numFmtId="0" fontId="2" fillId="0" borderId="0" xfId="3" applyFont="1" applyFill="1" applyAlignment="1" applyProtection="1">
      <alignment vertical="top"/>
      <protection hidden="1"/>
    </xf>
    <xf numFmtId="0" fontId="2" fillId="0" borderId="3" xfId="3" applyFont="1" applyFill="1" applyBorder="1" applyAlignment="1" applyProtection="1">
      <alignment vertical="center"/>
      <protection hidden="1"/>
    </xf>
    <xf numFmtId="0" fontId="4" fillId="0" borderId="0" xfId="3" applyFont="1" applyBorder="1" applyAlignment="1" applyProtection="1">
      <alignment vertical="center"/>
      <protection hidden="1"/>
    </xf>
    <xf numFmtId="0" fontId="2" fillId="3" borderId="3" xfId="3" applyFont="1" applyFill="1" applyBorder="1" applyAlignment="1" applyProtection="1">
      <alignment horizontal="left" vertical="center"/>
      <protection hidden="1"/>
    </xf>
    <xf numFmtId="0" fontId="2" fillId="0" borderId="0" xfId="3" applyFont="1" applyBorder="1" applyProtection="1">
      <protection hidden="1"/>
    </xf>
    <xf numFmtId="0" fontId="2" fillId="0" borderId="0" xfId="3" applyFont="1" applyProtection="1">
      <protection hidden="1"/>
    </xf>
    <xf numFmtId="2" fontId="2" fillId="0" borderId="3" xfId="3" applyNumberFormat="1" applyFont="1" applyFill="1" applyBorder="1" applyAlignment="1" applyProtection="1">
      <alignment horizontal="center" vertical="center" wrapText="1"/>
      <protection hidden="1"/>
    </xf>
    <xf numFmtId="0" fontId="2" fillId="0" borderId="3" xfId="3" applyFont="1" applyFill="1" applyBorder="1" applyAlignment="1" applyProtection="1">
      <alignment horizontal="left" vertical="center"/>
      <protection hidden="1"/>
    </xf>
    <xf numFmtId="0" fontId="4" fillId="3" borderId="3" xfId="3" applyFont="1" applyFill="1" applyBorder="1" applyAlignment="1" applyProtection="1">
      <alignment horizontal="left" vertical="center"/>
      <protection hidden="1"/>
    </xf>
    <xf numFmtId="0" fontId="2" fillId="3" borderId="0" xfId="3" applyFont="1" applyFill="1" applyBorder="1" applyAlignment="1" applyProtection="1">
      <alignment horizontal="left" vertical="center"/>
      <protection hidden="1"/>
    </xf>
    <xf numFmtId="0" fontId="2" fillId="0" borderId="3" xfId="3" applyFont="1" applyBorder="1" applyProtection="1">
      <protection hidden="1"/>
    </xf>
    <xf numFmtId="0" fontId="3" fillId="0" borderId="0" xfId="3" applyFont="1" applyFill="1" applyBorder="1" applyProtection="1">
      <protection hidden="1"/>
    </xf>
    <xf numFmtId="4" fontId="2" fillId="0" borderId="0" xfId="3" applyNumberFormat="1" applyFont="1" applyBorder="1" applyAlignment="1" applyProtection="1">
      <alignment horizontal="center"/>
      <protection hidden="1"/>
    </xf>
    <xf numFmtId="0" fontId="2" fillId="0" borderId="0" xfId="3" applyFont="1" applyBorder="1" applyAlignment="1" applyProtection="1">
      <alignment horizontal="center"/>
      <protection hidden="1"/>
    </xf>
    <xf numFmtId="4" fontId="2" fillId="0" borderId="0" xfId="3" applyNumberFormat="1" applyFont="1" applyBorder="1" applyAlignment="1" applyProtection="1">
      <alignment horizontal="right"/>
      <protection hidden="1"/>
    </xf>
    <xf numFmtId="4" fontId="2" fillId="0" borderId="0" xfId="3" applyNumberFormat="1" applyFont="1" applyBorder="1" applyAlignment="1" applyProtection="1">
      <protection hidden="1"/>
    </xf>
    <xf numFmtId="0" fontId="2" fillId="0" borderId="0" xfId="3" applyFont="1" applyBorder="1" applyAlignment="1" applyProtection="1">
      <alignment wrapText="1"/>
      <protection hidden="1"/>
    </xf>
    <xf numFmtId="0" fontId="3" fillId="0" borderId="6" xfId="3" applyFont="1" applyFill="1" applyBorder="1" applyProtection="1">
      <protection hidden="1"/>
    </xf>
    <xf numFmtId="0" fontId="2" fillId="0" borderId="3" xfId="3" applyFont="1" applyBorder="1" applyAlignment="1" applyProtection="1">
      <alignment vertical="top"/>
      <protection hidden="1"/>
    </xf>
    <xf numFmtId="4" fontId="2" fillId="0" borderId="3" xfId="3" applyNumberFormat="1" applyFont="1" applyBorder="1" applyAlignment="1" applyProtection="1">
      <alignment horizontal="center"/>
      <protection hidden="1"/>
    </xf>
    <xf numFmtId="0" fontId="2" fillId="0" borderId="3" xfId="3" applyFont="1" applyBorder="1" applyAlignment="1" applyProtection="1">
      <alignment horizontal="center"/>
      <protection hidden="1"/>
    </xf>
    <xf numFmtId="4" fontId="2" fillId="0" borderId="3" xfId="3" applyNumberFormat="1" applyFont="1" applyBorder="1" applyAlignment="1" applyProtection="1">
      <alignment horizontal="right"/>
      <protection hidden="1"/>
    </xf>
    <xf numFmtId="4" fontId="2" fillId="0" borderId="3" xfId="3" applyNumberFormat="1" applyFont="1" applyBorder="1" applyAlignment="1" applyProtection="1">
      <protection hidden="1"/>
    </xf>
    <xf numFmtId="0" fontId="2" fillId="0" borderId="3" xfId="3" applyFont="1" applyBorder="1" applyAlignment="1" applyProtection="1">
      <alignment wrapText="1"/>
      <protection hidden="1"/>
    </xf>
    <xf numFmtId="0" fontId="2" fillId="0" borderId="16" xfId="3" applyFont="1" applyBorder="1" applyAlignment="1" applyProtection="1">
      <alignment wrapText="1"/>
      <protection hidden="1"/>
    </xf>
    <xf numFmtId="0" fontId="2" fillId="0" borderId="0" xfId="0" applyFont="1" applyBorder="1" applyProtection="1">
      <protection hidden="1"/>
    </xf>
    <xf numFmtId="4" fontId="2" fillId="0" borderId="3" xfId="3" applyNumberFormat="1" applyFont="1" applyFill="1" applyBorder="1" applyAlignment="1" applyProtection="1">
      <alignment horizontal="center" vertical="center" wrapText="1"/>
      <protection hidden="1"/>
    </xf>
    <xf numFmtId="4" fontId="7" fillId="0" borderId="3" xfId="0" applyNumberFormat="1" applyFont="1" applyFill="1" applyBorder="1" applyAlignment="1" applyProtection="1">
      <alignment horizontal="right" vertical="center"/>
      <protection locked="0"/>
    </xf>
    <xf numFmtId="4" fontId="2" fillId="0" borderId="3" xfId="3" applyNumberFormat="1" applyFont="1" applyFill="1" applyBorder="1" applyAlignment="1" applyProtection="1">
      <alignment horizontal="right" vertical="center"/>
      <protection locked="0"/>
    </xf>
    <xf numFmtId="4" fontId="2" fillId="0" borderId="3" xfId="3" applyNumberFormat="1" applyFont="1" applyFill="1" applyBorder="1" applyAlignment="1" applyProtection="1">
      <alignment horizontal="right" vertical="center" wrapText="1"/>
      <protection locked="0"/>
    </xf>
    <xf numFmtId="0" fontId="2" fillId="0" borderId="3" xfId="3" applyFont="1" applyFill="1" applyBorder="1" applyAlignment="1" applyProtection="1">
      <alignment horizontal="center" vertical="center"/>
      <protection hidden="1"/>
    </xf>
    <xf numFmtId="4" fontId="2" fillId="0" borderId="3" xfId="8" applyNumberFormat="1" applyFont="1" applyFill="1" applyBorder="1" applyAlignment="1" applyProtection="1">
      <alignment horizontal="right" vertical="center"/>
      <protection locked="0"/>
    </xf>
    <xf numFmtId="2" fontId="2" fillId="0" borderId="3" xfId="0" applyNumberFormat="1"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2" fontId="2" fillId="0" borderId="6" xfId="0" applyNumberFormat="1" applyFont="1" applyBorder="1" applyProtection="1">
      <protection hidden="1"/>
    </xf>
    <xf numFmtId="2" fontId="2" fillId="0" borderId="52" xfId="0" applyNumberFormat="1" applyFont="1" applyBorder="1" applyProtection="1">
      <protection hidden="1"/>
    </xf>
    <xf numFmtId="0" fontId="11" fillId="0" borderId="29" xfId="3" applyFont="1" applyBorder="1" applyAlignment="1" applyProtection="1">
      <alignment wrapText="1"/>
      <protection hidden="1"/>
    </xf>
    <xf numFmtId="0" fontId="11" fillId="0" borderId="0" xfId="3" applyFont="1" applyBorder="1" applyAlignment="1" applyProtection="1">
      <alignment wrapText="1"/>
      <protection hidden="1"/>
    </xf>
    <xf numFmtId="0" fontId="11" fillId="0" borderId="15" xfId="3" applyFont="1" applyBorder="1" applyAlignment="1" applyProtection="1">
      <alignment wrapText="1"/>
      <protection hidden="1"/>
    </xf>
    <xf numFmtId="9" fontId="15" fillId="0" borderId="33" xfId="3" applyNumberFormat="1" applyFont="1" applyBorder="1" applyAlignment="1" applyProtection="1">
      <alignment horizontal="center" vertical="center" wrapText="1"/>
      <protection hidden="1"/>
    </xf>
    <xf numFmtId="4" fontId="11" fillId="0" borderId="29" xfId="3" applyNumberFormat="1" applyFont="1" applyFill="1" applyBorder="1" applyAlignment="1" applyProtection="1">
      <alignment horizontal="right" wrapText="1"/>
      <protection hidden="1"/>
    </xf>
    <xf numFmtId="0" fontId="15" fillId="0" borderId="15" xfId="3" applyFont="1" applyBorder="1" applyAlignment="1" applyProtection="1">
      <alignment horizontal="center" vertical="center" wrapText="1"/>
      <protection hidden="1"/>
    </xf>
    <xf numFmtId="0" fontId="15" fillId="0" borderId="14" xfId="3" applyFont="1" applyFill="1" applyBorder="1" applyAlignment="1" applyProtection="1">
      <alignment horizontal="left" vertical="center" wrapText="1"/>
      <protection hidden="1"/>
    </xf>
    <xf numFmtId="0" fontId="15" fillId="0" borderId="0" xfId="3" applyFont="1" applyFill="1" applyBorder="1" applyAlignment="1" applyProtection="1">
      <alignment horizontal="left" vertical="center" wrapText="1"/>
      <protection hidden="1"/>
    </xf>
    <xf numFmtId="0" fontId="14" fillId="0" borderId="29" xfId="3" applyFont="1" applyFill="1" applyBorder="1" applyAlignment="1" applyProtection="1">
      <alignment horizontal="center" vertical="center" wrapText="1"/>
      <protection hidden="1"/>
    </xf>
    <xf numFmtId="0" fontId="14" fillId="0" borderId="0" xfId="3" applyFont="1" applyFill="1" applyBorder="1" applyAlignment="1" applyProtection="1">
      <alignment horizontal="center" vertical="center" wrapText="1"/>
      <protection hidden="1"/>
    </xf>
    <xf numFmtId="10" fontId="15" fillId="0" borderId="15" xfId="3" applyNumberFormat="1" applyFont="1" applyBorder="1" applyAlignment="1" applyProtection="1">
      <alignment horizontal="center" vertical="center" wrapText="1"/>
      <protection hidden="1"/>
    </xf>
    <xf numFmtId="0" fontId="15" fillId="6" borderId="27" xfId="3" applyFont="1" applyFill="1" applyBorder="1" applyAlignment="1" applyProtection="1">
      <alignment vertical="center" wrapText="1"/>
      <protection hidden="1"/>
    </xf>
    <xf numFmtId="0" fontId="15" fillId="6" borderId="28" xfId="3" applyFont="1" applyFill="1" applyBorder="1" applyAlignment="1" applyProtection="1">
      <alignment horizontal="left" vertical="center" wrapText="1"/>
      <protection hidden="1"/>
    </xf>
    <xf numFmtId="0" fontId="5" fillId="6" borderId="8" xfId="3" applyFont="1" applyFill="1" applyBorder="1" applyAlignment="1" applyProtection="1">
      <alignment horizontal="center"/>
      <protection hidden="1"/>
    </xf>
    <xf numFmtId="0" fontId="4" fillId="6" borderId="5" xfId="3" applyFont="1" applyFill="1" applyBorder="1" applyAlignment="1" applyProtection="1">
      <alignment horizontal="center"/>
      <protection hidden="1"/>
    </xf>
    <xf numFmtId="0" fontId="4" fillId="6" borderId="24" xfId="3" applyFont="1" applyFill="1" applyBorder="1" applyAlignment="1" applyProtection="1">
      <alignment horizontal="center"/>
      <protection hidden="1"/>
    </xf>
    <xf numFmtId="4" fontId="4" fillId="6" borderId="20" xfId="3" applyNumberFormat="1" applyFont="1" applyFill="1" applyBorder="1" applyAlignment="1" applyProtection="1">
      <alignment horizontal="center" vertical="center"/>
      <protection hidden="1"/>
    </xf>
    <xf numFmtId="0" fontId="4" fillId="6" borderId="20" xfId="3" applyFont="1" applyFill="1" applyBorder="1" applyAlignment="1" applyProtection="1">
      <alignment horizontal="center" vertical="center"/>
      <protection hidden="1"/>
    </xf>
    <xf numFmtId="0" fontId="4" fillId="6" borderId="41" xfId="3" applyFont="1" applyFill="1" applyBorder="1" applyAlignment="1" applyProtection="1">
      <alignment horizontal="center" vertical="center"/>
      <protection hidden="1"/>
    </xf>
    <xf numFmtId="0" fontId="4" fillId="6" borderId="42" xfId="3" applyFont="1" applyFill="1" applyBorder="1" applyAlignment="1" applyProtection="1">
      <alignment horizontal="center" vertical="center"/>
      <protection hidden="1"/>
    </xf>
    <xf numFmtId="0" fontId="3" fillId="6" borderId="9" xfId="3" applyFont="1" applyFill="1" applyBorder="1" applyAlignment="1" applyProtection="1">
      <alignment horizontal="center"/>
      <protection hidden="1"/>
    </xf>
    <xf numFmtId="0" fontId="2" fillId="6" borderId="1" xfId="3" applyFont="1" applyFill="1" applyBorder="1" applyAlignment="1" applyProtection="1">
      <protection hidden="1"/>
    </xf>
    <xf numFmtId="0" fontId="2" fillId="6" borderId="25" xfId="3" applyFont="1" applyFill="1" applyBorder="1" applyProtection="1">
      <protection hidden="1"/>
    </xf>
    <xf numFmtId="4" fontId="2" fillId="6" borderId="17" xfId="3" applyNumberFormat="1" applyFont="1" applyFill="1" applyBorder="1" applyAlignment="1" applyProtection="1">
      <alignment horizontal="center" vertical="center"/>
      <protection hidden="1"/>
    </xf>
    <xf numFmtId="0" fontId="2" fillId="6" borderId="17" xfId="3" applyFont="1" applyFill="1" applyBorder="1" applyAlignment="1" applyProtection="1">
      <alignment horizontal="center" vertical="center"/>
      <protection hidden="1"/>
    </xf>
    <xf numFmtId="4" fontId="4" fillId="6" borderId="17" xfId="3" applyNumberFormat="1" applyFont="1" applyFill="1" applyBorder="1" applyAlignment="1" applyProtection="1">
      <alignment horizontal="center" vertical="center"/>
      <protection hidden="1"/>
    </xf>
    <xf numFmtId="0" fontId="2" fillId="6" borderId="43" xfId="3" applyFont="1" applyFill="1" applyBorder="1" applyAlignment="1" applyProtection="1">
      <alignment horizontal="center" vertical="center"/>
      <protection hidden="1"/>
    </xf>
    <xf numFmtId="0" fontId="2" fillId="6" borderId="44" xfId="3" applyFont="1" applyFill="1" applyBorder="1" applyAlignment="1" applyProtection="1">
      <alignment horizontal="center" vertical="center"/>
      <protection hidden="1"/>
    </xf>
    <xf numFmtId="165" fontId="8" fillId="5" borderId="10" xfId="3" applyNumberFormat="1" applyFont="1" applyFill="1" applyBorder="1" applyAlignment="1" applyProtection="1">
      <alignment horizontal="center" vertical="center" wrapText="1"/>
      <protection hidden="1"/>
    </xf>
    <xf numFmtId="165" fontId="5" fillId="5" borderId="3" xfId="3" applyNumberFormat="1" applyFont="1" applyFill="1" applyBorder="1" applyAlignment="1" applyProtection="1">
      <alignment horizontal="left" vertical="center"/>
      <protection hidden="1"/>
    </xf>
    <xf numFmtId="0" fontId="4" fillId="5" borderId="3" xfId="3" applyFont="1" applyFill="1" applyBorder="1" applyAlignment="1" applyProtection="1">
      <alignment horizontal="left" vertical="center" wrapText="1"/>
      <protection hidden="1"/>
    </xf>
    <xf numFmtId="4" fontId="2" fillId="5" borderId="3" xfId="3" applyNumberFormat="1" applyFont="1" applyFill="1" applyBorder="1" applyAlignment="1" applyProtection="1">
      <alignment horizontal="center" vertical="top"/>
      <protection hidden="1"/>
    </xf>
    <xf numFmtId="0" fontId="2" fillId="5" borderId="3" xfId="3" applyFont="1" applyFill="1" applyBorder="1" applyAlignment="1" applyProtection="1">
      <alignment horizontal="center" vertical="top"/>
      <protection hidden="1"/>
    </xf>
    <xf numFmtId="4" fontId="2" fillId="5" borderId="3" xfId="3" applyNumberFormat="1" applyFont="1" applyFill="1" applyBorder="1" applyAlignment="1" applyProtection="1">
      <alignment horizontal="right" vertical="top"/>
      <protection hidden="1"/>
    </xf>
    <xf numFmtId="4" fontId="2" fillId="5" borderId="3" xfId="3" applyNumberFormat="1" applyFont="1" applyFill="1" applyBorder="1" applyAlignment="1" applyProtection="1">
      <alignment vertical="top"/>
      <protection hidden="1"/>
    </xf>
    <xf numFmtId="4" fontId="2" fillId="5" borderId="16" xfId="8" applyNumberFormat="1" applyFont="1" applyFill="1" applyBorder="1" applyAlignment="1" applyProtection="1">
      <alignment vertical="top"/>
      <protection hidden="1"/>
    </xf>
    <xf numFmtId="4" fontId="2" fillId="5" borderId="18" xfId="3" applyNumberFormat="1" applyFont="1" applyFill="1" applyBorder="1" applyAlignment="1" applyProtection="1">
      <alignment horizontal="right" vertical="top"/>
      <protection hidden="1"/>
    </xf>
    <xf numFmtId="4" fontId="2" fillId="5" borderId="4" xfId="8" applyNumberFormat="1" applyFont="1" applyFill="1" applyBorder="1" applyAlignment="1" applyProtection="1">
      <alignment vertical="top"/>
      <protection hidden="1"/>
    </xf>
    <xf numFmtId="165" fontId="8" fillId="4" borderId="2" xfId="3" applyNumberFormat="1" applyFont="1" applyFill="1" applyBorder="1" applyAlignment="1" applyProtection="1">
      <alignment horizontal="center" vertical="top"/>
      <protection hidden="1"/>
    </xf>
    <xf numFmtId="1" fontId="4" fillId="4" borderId="3" xfId="3" applyNumberFormat="1" applyFont="1" applyFill="1" applyBorder="1" applyAlignment="1" applyProtection="1">
      <alignment horizontal="left" vertical="center"/>
      <protection hidden="1"/>
    </xf>
    <xf numFmtId="0" fontId="6" fillId="4" borderId="3" xfId="3" applyFont="1" applyFill="1" applyBorder="1" applyAlignment="1" applyProtection="1">
      <alignment horizontal="left" vertical="center" wrapText="1"/>
      <protection hidden="1"/>
    </xf>
    <xf numFmtId="4" fontId="2" fillId="4" borderId="3" xfId="3" applyNumberFormat="1" applyFont="1" applyFill="1" applyBorder="1" applyAlignment="1" applyProtection="1">
      <alignment horizontal="center" vertical="top"/>
      <protection hidden="1"/>
    </xf>
    <xf numFmtId="0" fontId="2" fillId="4" borderId="3" xfId="3" applyFont="1" applyFill="1" applyBorder="1" applyAlignment="1" applyProtection="1">
      <alignment horizontal="center" vertical="top"/>
      <protection hidden="1"/>
    </xf>
    <xf numFmtId="4" fontId="2" fillId="4" borderId="3" xfId="3" applyNumberFormat="1" applyFont="1" applyFill="1" applyBorder="1" applyAlignment="1" applyProtection="1">
      <alignment horizontal="right" vertical="top"/>
      <protection hidden="1"/>
    </xf>
    <xf numFmtId="4" fontId="2" fillId="4" borderId="3" xfId="3" applyNumberFormat="1" applyFont="1" applyFill="1" applyBorder="1" applyAlignment="1" applyProtection="1">
      <alignment vertical="top"/>
      <protection hidden="1"/>
    </xf>
    <xf numFmtId="4" fontId="4" fillId="4" borderId="16" xfId="8" applyNumberFormat="1" applyFont="1" applyFill="1" applyBorder="1" applyAlignment="1" applyProtection="1">
      <alignment vertical="top"/>
      <protection hidden="1"/>
    </xf>
    <xf numFmtId="4" fontId="2" fillId="4" borderId="45" xfId="8" applyNumberFormat="1" applyFont="1" applyFill="1" applyBorder="1" applyAlignment="1" applyProtection="1">
      <alignment vertical="top"/>
      <protection hidden="1"/>
    </xf>
    <xf numFmtId="4" fontId="2" fillId="4" borderId="16" xfId="8" applyNumberFormat="1" applyFont="1" applyFill="1" applyBorder="1" applyAlignment="1" applyProtection="1">
      <alignment vertical="top"/>
      <protection hidden="1"/>
    </xf>
    <xf numFmtId="4" fontId="2" fillId="4" borderId="4" xfId="8" applyNumberFormat="1" applyFont="1" applyFill="1" applyBorder="1" applyAlignment="1" applyProtection="1">
      <alignment vertical="top"/>
      <protection hidden="1"/>
    </xf>
    <xf numFmtId="165" fontId="10" fillId="0" borderId="2" xfId="3" applyNumberFormat="1" applyFont="1" applyFill="1" applyBorder="1" applyAlignment="1" applyProtection="1">
      <alignment horizontal="center" vertical="top"/>
      <protection hidden="1"/>
    </xf>
    <xf numFmtId="1" fontId="4" fillId="3" borderId="3" xfId="3" applyNumberFormat="1" applyFont="1" applyFill="1" applyBorder="1" applyAlignment="1" applyProtection="1">
      <alignment horizontal="left" vertical="center"/>
      <protection hidden="1"/>
    </xf>
    <xf numFmtId="0" fontId="4" fillId="3" borderId="3" xfId="3" applyFont="1" applyFill="1" applyBorder="1" applyAlignment="1" applyProtection="1">
      <alignment horizontal="left" vertical="center" wrapText="1"/>
      <protection hidden="1"/>
    </xf>
    <xf numFmtId="4" fontId="2" fillId="0" borderId="3" xfId="3" applyNumberFormat="1" applyFont="1" applyFill="1" applyBorder="1" applyAlignment="1" applyProtection="1">
      <alignment horizontal="center" vertical="top"/>
      <protection hidden="1"/>
    </xf>
    <xf numFmtId="0" fontId="2" fillId="0" borderId="3" xfId="3" applyFont="1" applyFill="1" applyBorder="1" applyAlignment="1" applyProtection="1">
      <alignment horizontal="center" vertical="top"/>
      <protection hidden="1"/>
    </xf>
    <xf numFmtId="4" fontId="2" fillId="0" borderId="3" xfId="3" applyNumberFormat="1" applyFont="1" applyFill="1" applyBorder="1" applyAlignment="1" applyProtection="1">
      <alignment horizontal="right" vertical="top"/>
      <protection hidden="1"/>
    </xf>
    <xf numFmtId="4" fontId="2" fillId="0" borderId="3" xfId="3" applyNumberFormat="1" applyFont="1" applyFill="1" applyBorder="1" applyAlignment="1" applyProtection="1">
      <alignment vertical="top"/>
      <protection hidden="1"/>
    </xf>
    <xf numFmtId="4" fontId="2" fillId="0" borderId="16" xfId="8" applyNumberFormat="1" applyFont="1" applyFill="1" applyBorder="1" applyAlignment="1" applyProtection="1">
      <alignment vertical="top"/>
      <protection hidden="1"/>
    </xf>
    <xf numFmtId="4" fontId="2" fillId="0" borderId="45" xfId="8" applyNumberFormat="1" applyFont="1" applyFill="1" applyBorder="1" applyAlignment="1" applyProtection="1">
      <alignment vertical="top"/>
      <protection hidden="1"/>
    </xf>
    <xf numFmtId="4" fontId="2" fillId="0" borderId="4" xfId="8" applyNumberFormat="1" applyFont="1" applyFill="1" applyBorder="1" applyAlignment="1" applyProtection="1">
      <alignment vertical="top"/>
      <protection hidden="1"/>
    </xf>
    <xf numFmtId="165" fontId="10" fillId="3" borderId="2" xfId="3" applyNumberFormat="1" applyFont="1" applyFill="1" applyBorder="1" applyAlignment="1" applyProtection="1">
      <alignment horizontal="center" vertical="center" wrapText="1"/>
      <protection hidden="1"/>
    </xf>
    <xf numFmtId="1" fontId="2" fillId="3" borderId="3" xfId="3" applyNumberFormat="1" applyFont="1" applyFill="1" applyBorder="1" applyAlignment="1" applyProtection="1">
      <alignment horizontal="left" vertical="center" wrapText="1"/>
      <protection hidden="1"/>
    </xf>
    <xf numFmtId="0" fontId="2" fillId="3" borderId="3" xfId="3" applyFont="1" applyFill="1" applyBorder="1" applyAlignment="1" applyProtection="1">
      <alignment horizontal="left" vertical="center" wrapText="1"/>
      <protection hidden="1"/>
    </xf>
    <xf numFmtId="0" fontId="2" fillId="0" borderId="3" xfId="3" applyFont="1" applyFill="1" applyBorder="1" applyAlignment="1" applyProtection="1">
      <alignment horizontal="center" vertical="center" wrapText="1"/>
      <protection hidden="1"/>
    </xf>
    <xf numFmtId="4" fontId="2" fillId="3" borderId="3" xfId="3" applyNumberFormat="1" applyFont="1" applyFill="1" applyBorder="1" applyAlignment="1" applyProtection="1">
      <alignment horizontal="right" vertical="center" wrapText="1"/>
      <protection hidden="1"/>
    </xf>
    <xf numFmtId="4" fontId="2" fillId="0" borderId="16" xfId="8" applyNumberFormat="1" applyFont="1" applyFill="1" applyBorder="1" applyAlignment="1" applyProtection="1">
      <alignment horizontal="right" vertical="center" wrapText="1"/>
      <protection hidden="1"/>
    </xf>
    <xf numFmtId="4" fontId="2" fillId="0" borderId="45" xfId="8" applyNumberFormat="1" applyFont="1" applyFill="1" applyBorder="1" applyAlignment="1" applyProtection="1">
      <alignment horizontal="right" vertical="center"/>
      <protection hidden="1"/>
    </xf>
    <xf numFmtId="4" fontId="2" fillId="0" borderId="16" xfId="8" applyNumberFormat="1" applyFont="1" applyFill="1" applyBorder="1" applyAlignment="1" applyProtection="1">
      <alignment horizontal="right" vertical="center"/>
      <protection hidden="1"/>
    </xf>
    <xf numFmtId="4" fontId="2" fillId="0" borderId="4" xfId="8" applyNumberFormat="1" applyFont="1" applyFill="1" applyBorder="1" applyAlignment="1" applyProtection="1">
      <alignment horizontal="right" vertical="center"/>
      <protection hidden="1"/>
    </xf>
    <xf numFmtId="165" fontId="10" fillId="0" borderId="2" xfId="3" applyNumberFormat="1" applyFont="1" applyFill="1" applyBorder="1" applyAlignment="1" applyProtection="1">
      <alignment horizontal="center" vertical="center" wrapText="1"/>
      <protection hidden="1"/>
    </xf>
    <xf numFmtId="1" fontId="2" fillId="0" borderId="3" xfId="3" applyNumberFormat="1" applyFont="1" applyFill="1" applyBorder="1" applyAlignment="1" applyProtection="1">
      <alignment horizontal="left" vertical="center" wrapText="1"/>
      <protection hidden="1"/>
    </xf>
    <xf numFmtId="0" fontId="2" fillId="0" borderId="3" xfId="3" applyFont="1" applyFill="1" applyBorder="1" applyAlignment="1" applyProtection="1">
      <alignment horizontal="left" vertical="center" wrapText="1"/>
      <protection hidden="1"/>
    </xf>
    <xf numFmtId="4" fontId="2" fillId="3" borderId="3" xfId="0" quotePrefix="1" applyNumberFormat="1" applyFont="1" applyFill="1" applyBorder="1" applyAlignment="1" applyProtection="1">
      <alignment horizontal="right" vertical="center" wrapText="1"/>
      <protection hidden="1"/>
    </xf>
    <xf numFmtId="4" fontId="2" fillId="3" borderId="3" xfId="3" quotePrefix="1" applyNumberFormat="1" applyFont="1" applyFill="1" applyBorder="1" applyAlignment="1" applyProtection="1">
      <alignment horizontal="right" vertical="center" wrapText="1"/>
      <protection hidden="1"/>
    </xf>
    <xf numFmtId="4" fontId="2" fillId="0" borderId="3" xfId="0" applyNumberFormat="1" applyFont="1" applyFill="1" applyBorder="1" applyAlignment="1" applyProtection="1">
      <alignment horizontal="center" vertical="center" wrapText="1"/>
      <protection hidden="1"/>
    </xf>
    <xf numFmtId="4" fontId="2" fillId="0" borderId="3" xfId="0" quotePrefix="1" applyNumberFormat="1" applyFont="1" applyFill="1" applyBorder="1" applyAlignment="1" applyProtection="1">
      <alignment horizontal="right" vertical="center" wrapText="1"/>
      <protection hidden="1"/>
    </xf>
    <xf numFmtId="4" fontId="2" fillId="0" borderId="3" xfId="3" applyNumberFormat="1" applyFont="1" applyFill="1" applyBorder="1" applyAlignment="1" applyProtection="1">
      <alignment horizontal="right" vertical="center" wrapText="1"/>
      <protection hidden="1"/>
    </xf>
    <xf numFmtId="4" fontId="2" fillId="0" borderId="3" xfId="3" applyNumberFormat="1" applyFont="1" applyFill="1" applyBorder="1" applyAlignment="1" applyProtection="1">
      <alignment horizontal="center" vertical="center"/>
      <protection hidden="1"/>
    </xf>
    <xf numFmtId="4" fontId="2" fillId="0" borderId="3" xfId="3" applyNumberFormat="1" applyFont="1" applyFill="1" applyBorder="1" applyAlignment="1" applyProtection="1">
      <alignment horizontal="right" vertical="center"/>
      <protection hidden="1"/>
    </xf>
    <xf numFmtId="1" fontId="2" fillId="3" borderId="3" xfId="3" applyNumberFormat="1" applyFont="1" applyFill="1" applyBorder="1" applyAlignment="1" applyProtection="1">
      <alignment horizontal="left" vertical="center"/>
      <protection hidden="1"/>
    </xf>
    <xf numFmtId="165" fontId="10" fillId="0" borderId="2" xfId="0" applyNumberFormat="1" applyFont="1" applyFill="1" applyBorder="1" applyAlignment="1" applyProtection="1">
      <alignment horizontal="center" vertical="center" wrapText="1"/>
      <protection hidden="1"/>
    </xf>
    <xf numFmtId="49" fontId="2" fillId="0" borderId="3" xfId="3" applyNumberFormat="1" applyFont="1" applyFill="1" applyBorder="1" applyAlignment="1" applyProtection="1">
      <alignment horizontal="center" vertical="center"/>
      <protection hidden="1"/>
    </xf>
    <xf numFmtId="1" fontId="4" fillId="3" borderId="3" xfId="3" applyNumberFormat="1" applyFont="1" applyFill="1" applyBorder="1" applyAlignment="1" applyProtection="1">
      <alignment horizontal="left" vertical="top"/>
      <protection hidden="1"/>
    </xf>
    <xf numFmtId="0" fontId="4" fillId="3" borderId="3" xfId="3" applyFont="1" applyFill="1" applyBorder="1" applyAlignment="1" applyProtection="1">
      <alignment horizontal="left" vertical="top" wrapText="1"/>
      <protection hidden="1"/>
    </xf>
    <xf numFmtId="1" fontId="2" fillId="3" borderId="3" xfId="3" applyNumberFormat="1" applyFont="1" applyFill="1" applyBorder="1" applyAlignment="1" applyProtection="1">
      <alignment vertical="top"/>
      <protection hidden="1"/>
    </xf>
    <xf numFmtId="0" fontId="2" fillId="3" borderId="3" xfId="3" applyFont="1" applyFill="1" applyBorder="1" applyAlignment="1" applyProtection="1">
      <alignment vertical="center" wrapText="1"/>
      <protection hidden="1"/>
    </xf>
    <xf numFmtId="4" fontId="2" fillId="0" borderId="3" xfId="3" applyNumberFormat="1" applyFont="1" applyFill="1" applyBorder="1" applyAlignment="1" applyProtection="1">
      <alignment vertical="center" wrapText="1"/>
      <protection hidden="1"/>
    </xf>
    <xf numFmtId="1" fontId="4" fillId="3" borderId="3" xfId="3" applyNumberFormat="1" applyFont="1" applyFill="1" applyBorder="1" applyAlignment="1" applyProtection="1">
      <alignment horizontal="left" vertical="center" wrapText="1"/>
      <protection hidden="1"/>
    </xf>
    <xf numFmtId="165" fontId="10" fillId="3" borderId="2" xfId="0" applyNumberFormat="1" applyFont="1" applyFill="1" applyBorder="1" applyAlignment="1" applyProtection="1">
      <alignment horizontal="center" vertical="center" wrapText="1"/>
      <protection hidden="1"/>
    </xf>
    <xf numFmtId="0" fontId="2" fillId="3" borderId="3" xfId="3" applyFont="1" applyFill="1" applyBorder="1" applyAlignment="1" applyProtection="1">
      <alignment vertical="top" wrapText="1"/>
      <protection hidden="1"/>
    </xf>
    <xf numFmtId="4" fontId="4" fillId="0" borderId="3" xfId="3" applyNumberFormat="1" applyFont="1" applyFill="1" applyBorder="1" applyAlignment="1" applyProtection="1">
      <alignment horizontal="center" vertical="center"/>
      <protection hidden="1"/>
    </xf>
    <xf numFmtId="0" fontId="4" fillId="0" borderId="3" xfId="3" applyFont="1" applyFill="1" applyBorder="1" applyAlignment="1" applyProtection="1">
      <alignment horizontal="center" vertical="center"/>
      <protection hidden="1"/>
    </xf>
    <xf numFmtId="4" fontId="4" fillId="0" borderId="3" xfId="3" applyNumberFormat="1" applyFont="1" applyFill="1" applyBorder="1" applyAlignment="1" applyProtection="1">
      <alignment horizontal="right" vertical="center"/>
      <protection hidden="1"/>
    </xf>
    <xf numFmtId="0" fontId="2" fillId="3" borderId="3" xfId="3" applyFont="1" applyFill="1" applyBorder="1" applyAlignment="1" applyProtection="1">
      <alignment horizontal="left" vertical="top" wrapText="1"/>
      <protection hidden="1"/>
    </xf>
    <xf numFmtId="1" fontId="2" fillId="0" borderId="3" xfId="3" applyNumberFormat="1" applyFont="1" applyFill="1" applyBorder="1" applyAlignment="1" applyProtection="1">
      <alignment horizontal="left" vertical="center"/>
      <protection hidden="1"/>
    </xf>
    <xf numFmtId="165" fontId="8" fillId="0" borderId="2" xfId="3" applyNumberFormat="1" applyFont="1" applyFill="1" applyBorder="1" applyAlignment="1" applyProtection="1">
      <alignment horizontal="center" vertical="top"/>
      <protection hidden="1"/>
    </xf>
    <xf numFmtId="0" fontId="2" fillId="0" borderId="3" xfId="3" applyFont="1" applyFill="1" applyBorder="1" applyAlignment="1" applyProtection="1">
      <alignment vertical="center" wrapText="1"/>
      <protection hidden="1"/>
    </xf>
    <xf numFmtId="0" fontId="2" fillId="3" borderId="3" xfId="3" applyNumberFormat="1" applyFont="1" applyFill="1" applyBorder="1" applyAlignment="1" applyProtection="1">
      <alignment vertical="center" wrapText="1"/>
      <protection hidden="1"/>
    </xf>
    <xf numFmtId="165" fontId="10" fillId="0" borderId="2" xfId="0" applyNumberFormat="1" applyFont="1" applyFill="1" applyBorder="1" applyAlignment="1" applyProtection="1">
      <alignment horizontal="center" vertical="top"/>
      <protection hidden="1"/>
    </xf>
    <xf numFmtId="4" fontId="2" fillId="0" borderId="3" xfId="8" applyNumberFormat="1" applyFont="1" applyFill="1" applyBorder="1" applyAlignment="1" applyProtection="1">
      <alignment horizontal="center" vertical="center"/>
      <protection hidden="1"/>
    </xf>
    <xf numFmtId="0" fontId="2" fillId="0" borderId="3" xfId="3" applyFont="1" applyBorder="1" applyAlignment="1" applyProtection="1">
      <alignment horizontal="left" vertical="center" wrapText="1"/>
      <protection hidden="1"/>
    </xf>
    <xf numFmtId="40" fontId="2" fillId="0" borderId="3" xfId="8" applyNumberFormat="1" applyFont="1" applyFill="1" applyBorder="1" applyAlignment="1" applyProtection="1">
      <alignment horizontal="center" vertical="center"/>
      <protection hidden="1"/>
    </xf>
    <xf numFmtId="4" fontId="2" fillId="0" borderId="3" xfId="8" applyNumberFormat="1" applyFont="1" applyFill="1" applyBorder="1" applyAlignment="1" applyProtection="1">
      <alignment horizontal="right" vertical="center"/>
      <protection hidden="1"/>
    </xf>
    <xf numFmtId="4" fontId="17" fillId="0" borderId="3" xfId="3" applyNumberFormat="1" applyFont="1" applyFill="1" applyBorder="1" applyAlignment="1" applyProtection="1">
      <alignment horizontal="center" vertical="center" wrapText="1"/>
      <protection hidden="1"/>
    </xf>
    <xf numFmtId="0" fontId="17" fillId="0" borderId="3" xfId="3" applyFont="1" applyFill="1" applyBorder="1" applyAlignment="1" applyProtection="1">
      <alignment horizontal="center" vertical="center" wrapText="1"/>
      <protection hidden="1"/>
    </xf>
    <xf numFmtId="165" fontId="10" fillId="4" borderId="2" xfId="0" applyNumberFormat="1" applyFont="1" applyFill="1" applyBorder="1" applyAlignment="1" applyProtection="1">
      <alignment horizontal="center" vertical="top"/>
      <protection hidden="1"/>
    </xf>
    <xf numFmtId="1" fontId="4" fillId="4" borderId="6" xfId="0" applyNumberFormat="1" applyFont="1" applyFill="1" applyBorder="1" applyAlignment="1" applyProtection="1">
      <alignment horizontal="left" vertical="center"/>
      <protection hidden="1"/>
    </xf>
    <xf numFmtId="0" fontId="6" fillId="4" borderId="3" xfId="0" applyFont="1" applyFill="1" applyBorder="1" applyAlignment="1" applyProtection="1">
      <alignment horizontal="left" vertical="center" wrapText="1"/>
      <protection hidden="1"/>
    </xf>
    <xf numFmtId="4" fontId="4" fillId="4" borderId="3" xfId="0" applyNumberFormat="1"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protection hidden="1"/>
    </xf>
    <xf numFmtId="4" fontId="4" fillId="4" borderId="3" xfId="0" applyNumberFormat="1" applyFont="1" applyFill="1" applyBorder="1" applyAlignment="1" applyProtection="1">
      <alignment horizontal="right" vertical="center"/>
      <protection hidden="1"/>
    </xf>
    <xf numFmtId="4" fontId="4" fillId="4" borderId="16" xfId="8" applyNumberFormat="1" applyFont="1" applyFill="1" applyBorder="1" applyAlignment="1" applyProtection="1">
      <alignment horizontal="right" vertical="center"/>
      <protection hidden="1"/>
    </xf>
    <xf numFmtId="4" fontId="2" fillId="4" borderId="18" xfId="8" applyNumberFormat="1" applyFont="1" applyFill="1" applyBorder="1" applyAlignment="1" applyProtection="1">
      <alignment horizontal="right" vertical="center"/>
      <protection hidden="1"/>
    </xf>
    <xf numFmtId="4" fontId="2" fillId="4" borderId="16" xfId="8" applyNumberFormat="1" applyFont="1" applyFill="1" applyBorder="1" applyAlignment="1" applyProtection="1">
      <alignment horizontal="right" vertical="center"/>
      <protection hidden="1"/>
    </xf>
    <xf numFmtId="4" fontId="2" fillId="4" borderId="4" xfId="8" applyNumberFormat="1" applyFont="1" applyFill="1" applyBorder="1" applyAlignment="1" applyProtection="1">
      <alignment horizontal="right" vertical="center"/>
      <protection hidden="1"/>
    </xf>
    <xf numFmtId="165" fontId="12" fillId="2" borderId="2" xfId="0" applyNumberFormat="1" applyFont="1" applyFill="1" applyBorder="1" applyAlignment="1" applyProtection="1">
      <alignment horizontal="center" vertical="top"/>
      <protection hidden="1"/>
    </xf>
    <xf numFmtId="1" fontId="2" fillId="3" borderId="3" xfId="0" applyNumberFormat="1" applyFont="1" applyFill="1" applyBorder="1" applyAlignment="1" applyProtection="1">
      <alignment horizontal="left" vertical="center" wrapText="1"/>
      <protection hidden="1"/>
    </xf>
    <xf numFmtId="0" fontId="2" fillId="3" borderId="3" xfId="0" applyFont="1" applyFill="1" applyBorder="1" applyAlignment="1" applyProtection="1">
      <alignment vertical="center" wrapText="1"/>
      <protection hidden="1"/>
    </xf>
    <xf numFmtId="4" fontId="2" fillId="3" borderId="3" xfId="0" applyNumberFormat="1"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43" fontId="2" fillId="3" borderId="3" xfId="0" applyNumberFormat="1" applyFont="1" applyFill="1" applyBorder="1" applyAlignment="1" applyProtection="1">
      <alignment horizontal="right" vertical="center" wrapText="1"/>
      <protection hidden="1"/>
    </xf>
    <xf numFmtId="165" fontId="10" fillId="0" borderId="2" xfId="0" applyNumberFormat="1" applyFont="1" applyFill="1" applyBorder="1" applyAlignment="1" applyProtection="1">
      <alignment horizontal="center" vertical="top" wrapText="1"/>
      <protection hidden="1"/>
    </xf>
    <xf numFmtId="165" fontId="2" fillId="0" borderId="3" xfId="0" applyNumberFormat="1" applyFont="1" applyFill="1" applyBorder="1" applyAlignment="1" applyProtection="1">
      <alignment vertical="center" wrapText="1"/>
      <protection hidden="1"/>
    </xf>
    <xf numFmtId="0" fontId="2" fillId="0" borderId="3" xfId="0" applyFont="1" applyFill="1" applyBorder="1" applyAlignment="1" applyProtection="1">
      <alignment vertical="center" wrapText="1"/>
      <protection hidden="1"/>
    </xf>
    <xf numFmtId="0" fontId="2" fillId="0" borderId="3" xfId="0" applyFont="1" applyFill="1" applyBorder="1" applyAlignment="1" applyProtection="1">
      <alignment horizontal="center" vertical="center" wrapText="1"/>
      <protection hidden="1"/>
    </xf>
    <xf numFmtId="43" fontId="2" fillId="0" borderId="3" xfId="0" applyNumberFormat="1" applyFont="1" applyFill="1" applyBorder="1" applyAlignment="1" applyProtection="1">
      <alignment horizontal="right" vertical="center" wrapText="1"/>
      <protection hidden="1"/>
    </xf>
    <xf numFmtId="0" fontId="2" fillId="0" borderId="3" xfId="0" applyFont="1" applyFill="1" applyBorder="1" applyAlignment="1" applyProtection="1">
      <alignment horizontal="center" vertical="center"/>
      <protection hidden="1"/>
    </xf>
    <xf numFmtId="1" fontId="2" fillId="0" borderId="3" xfId="0" applyNumberFormat="1" applyFont="1" applyFill="1" applyBorder="1" applyAlignment="1" applyProtection="1">
      <alignment horizontal="left" vertical="center" wrapText="1"/>
      <protection hidden="1"/>
    </xf>
    <xf numFmtId="43" fontId="2" fillId="0" borderId="3" xfId="0" applyNumberFormat="1" applyFont="1" applyFill="1" applyBorder="1" applyAlignment="1" applyProtection="1">
      <alignment wrapText="1"/>
      <protection hidden="1"/>
    </xf>
    <xf numFmtId="0" fontId="2" fillId="0" borderId="3" xfId="0" applyNumberFormat="1" applyFont="1" applyFill="1" applyBorder="1" applyAlignment="1" applyProtection="1">
      <alignment vertical="center" wrapText="1"/>
      <protection hidden="1"/>
    </xf>
    <xf numFmtId="0" fontId="2" fillId="0" borderId="3" xfId="0" applyFont="1" applyFill="1" applyBorder="1" applyAlignment="1" applyProtection="1">
      <alignment vertical="justify" wrapText="1"/>
      <protection hidden="1"/>
    </xf>
    <xf numFmtId="165" fontId="10" fillId="3" borderId="2" xfId="0" applyNumberFormat="1" applyFont="1" applyFill="1" applyBorder="1" applyAlignment="1" applyProtection="1">
      <alignment horizontal="center" vertical="top"/>
      <protection hidden="1"/>
    </xf>
    <xf numFmtId="165" fontId="10" fillId="5" borderId="2" xfId="0" applyNumberFormat="1" applyFont="1" applyFill="1" applyBorder="1" applyAlignment="1" applyProtection="1">
      <alignment horizontal="center" vertical="top"/>
      <protection hidden="1"/>
    </xf>
    <xf numFmtId="1" fontId="2" fillId="5" borderId="7" xfId="0" applyNumberFormat="1" applyFont="1" applyFill="1" applyBorder="1" applyAlignment="1" applyProtection="1">
      <alignment vertical="top"/>
      <protection hidden="1"/>
    </xf>
    <xf numFmtId="0" fontId="4" fillId="5" borderId="1" xfId="0" applyFont="1" applyFill="1" applyBorder="1" applyAlignment="1" applyProtection="1">
      <alignment vertical="top" wrapText="1"/>
      <protection hidden="1"/>
    </xf>
    <xf numFmtId="4" fontId="2" fillId="5" borderId="3" xfId="0" applyNumberFormat="1" applyFont="1" applyFill="1" applyBorder="1" applyAlignment="1" applyProtection="1">
      <alignment horizontal="center" vertical="top"/>
      <protection hidden="1"/>
    </xf>
    <xf numFmtId="0" fontId="2" fillId="5" borderId="3" xfId="0" applyFont="1" applyFill="1" applyBorder="1" applyAlignment="1" applyProtection="1">
      <alignment horizontal="center" vertical="top"/>
      <protection hidden="1"/>
    </xf>
    <xf numFmtId="4" fontId="4" fillId="5" borderId="3" xfId="0" applyNumberFormat="1" applyFont="1" applyFill="1" applyBorder="1" applyAlignment="1" applyProtection="1">
      <alignment horizontal="right" vertical="center"/>
      <protection hidden="1"/>
    </xf>
    <xf numFmtId="4" fontId="4" fillId="5" borderId="16" xfId="8" applyNumberFormat="1" applyFont="1" applyFill="1" applyBorder="1" applyAlignment="1" applyProtection="1">
      <alignment horizontal="right" vertical="center"/>
      <protection hidden="1"/>
    </xf>
    <xf numFmtId="4" fontId="4" fillId="5" borderId="18" xfId="8" applyNumberFormat="1" applyFont="1" applyFill="1" applyBorder="1" applyAlignment="1" applyProtection="1">
      <alignment horizontal="right" vertical="center"/>
      <protection hidden="1"/>
    </xf>
    <xf numFmtId="4" fontId="4" fillId="5" borderId="4" xfId="8" applyNumberFormat="1" applyFont="1" applyFill="1" applyBorder="1" applyAlignment="1" applyProtection="1">
      <alignment horizontal="right" vertical="center" wrapText="1"/>
      <protection hidden="1"/>
    </xf>
    <xf numFmtId="1" fontId="4" fillId="4" borderId="6" xfId="0" applyNumberFormat="1" applyFont="1" applyFill="1" applyBorder="1" applyAlignment="1" applyProtection="1">
      <alignment vertical="top"/>
      <protection hidden="1"/>
    </xf>
    <xf numFmtId="0" fontId="6" fillId="4" borderId="3" xfId="0" applyFont="1" applyFill="1" applyBorder="1" applyAlignment="1" applyProtection="1">
      <alignment vertical="top" wrapText="1"/>
      <protection hidden="1"/>
    </xf>
    <xf numFmtId="4" fontId="4" fillId="4" borderId="3" xfId="0" applyNumberFormat="1" applyFont="1" applyFill="1" applyBorder="1" applyAlignment="1" applyProtection="1">
      <alignment horizontal="center" vertical="top"/>
      <protection hidden="1"/>
    </xf>
    <xf numFmtId="0" fontId="4" fillId="4" borderId="3" xfId="0" applyFont="1" applyFill="1" applyBorder="1" applyAlignment="1" applyProtection="1">
      <alignment horizontal="center" vertical="top"/>
      <protection hidden="1"/>
    </xf>
    <xf numFmtId="4" fontId="2" fillId="4" borderId="4" xfId="8" applyNumberFormat="1" applyFont="1" applyFill="1" applyBorder="1" applyAlignment="1" applyProtection="1">
      <alignment horizontal="right" vertical="center" wrapText="1"/>
      <protection hidden="1"/>
    </xf>
    <xf numFmtId="1" fontId="2" fillId="0" borderId="3" xfId="0" applyNumberFormat="1" applyFont="1" applyFill="1" applyBorder="1" applyAlignment="1" applyProtection="1">
      <alignment vertical="center" wrapText="1"/>
      <protection hidden="1"/>
    </xf>
    <xf numFmtId="4" fontId="2" fillId="0" borderId="3" xfId="0" applyNumberFormat="1" applyFont="1" applyFill="1" applyBorder="1" applyAlignment="1" applyProtection="1">
      <alignment horizontal="center" vertical="top" wrapText="1"/>
      <protection hidden="1"/>
    </xf>
    <xf numFmtId="0" fontId="2" fillId="0" borderId="3" xfId="0" applyFont="1" applyFill="1" applyBorder="1" applyAlignment="1" applyProtection="1">
      <alignment horizontal="center" vertical="top" wrapText="1"/>
      <protection hidden="1"/>
    </xf>
    <xf numFmtId="1" fontId="2" fillId="5" borderId="6" xfId="0" applyNumberFormat="1" applyFont="1" applyFill="1" applyBorder="1" applyAlignment="1" applyProtection="1">
      <alignment vertical="top"/>
      <protection hidden="1"/>
    </xf>
    <xf numFmtId="0" fontId="4" fillId="5" borderId="3" xfId="0" applyFont="1" applyFill="1" applyBorder="1" applyAlignment="1" applyProtection="1">
      <alignment vertical="top" wrapText="1"/>
      <protection hidden="1"/>
    </xf>
    <xf numFmtId="4" fontId="4" fillId="5" borderId="45" xfId="8" applyNumberFormat="1" applyFont="1" applyFill="1" applyBorder="1" applyAlignment="1" applyProtection="1">
      <alignment horizontal="right" vertical="center"/>
      <protection hidden="1"/>
    </xf>
    <xf numFmtId="4" fontId="2" fillId="4" borderId="45" xfId="8" applyNumberFormat="1" applyFont="1" applyFill="1" applyBorder="1" applyAlignment="1" applyProtection="1">
      <alignment horizontal="right" vertical="center"/>
      <protection hidden="1"/>
    </xf>
    <xf numFmtId="165" fontId="10" fillId="3" borderId="2" xfId="0" applyNumberFormat="1" applyFont="1" applyFill="1" applyBorder="1" applyAlignment="1" applyProtection="1">
      <alignment horizontal="center" vertical="top" wrapText="1"/>
      <protection hidden="1"/>
    </xf>
    <xf numFmtId="165" fontId="18" fillId="0" borderId="2" xfId="0" applyNumberFormat="1" applyFont="1" applyFill="1" applyBorder="1" applyAlignment="1" applyProtection="1">
      <alignment horizontal="center" vertical="top"/>
      <protection hidden="1"/>
    </xf>
    <xf numFmtId="0" fontId="19" fillId="0" borderId="3" xfId="0" applyFont="1" applyFill="1" applyBorder="1" applyAlignment="1" applyProtection="1">
      <alignment vertical="center" wrapText="1"/>
      <protection hidden="1"/>
    </xf>
    <xf numFmtId="0" fontId="19" fillId="0" borderId="3" xfId="0" applyFont="1" applyFill="1" applyBorder="1" applyAlignment="1" applyProtection="1">
      <alignment horizontal="center" vertical="center" wrapText="1"/>
      <protection hidden="1"/>
    </xf>
    <xf numFmtId="1" fontId="2" fillId="3" borderId="3" xfId="0" applyNumberFormat="1" applyFont="1" applyFill="1" applyBorder="1" applyAlignment="1" applyProtection="1">
      <alignment vertical="center" wrapText="1"/>
      <protection hidden="1"/>
    </xf>
    <xf numFmtId="0" fontId="2" fillId="0" borderId="3" xfId="0" applyFont="1" applyFill="1" applyBorder="1" applyAlignment="1" applyProtection="1">
      <alignment horizontal="left" vertical="center" wrapText="1"/>
      <protection hidden="1"/>
    </xf>
    <xf numFmtId="4" fontId="2" fillId="0" borderId="3" xfId="8" applyNumberFormat="1" applyFont="1" applyFill="1" applyBorder="1" applyAlignment="1" applyProtection="1">
      <alignment horizontal="center" vertical="center" wrapText="1"/>
      <protection hidden="1"/>
    </xf>
    <xf numFmtId="4" fontId="2" fillId="3" borderId="3" xfId="0" applyNumberFormat="1" applyFont="1" applyFill="1" applyBorder="1" applyAlignment="1" applyProtection="1">
      <alignment horizontal="right" vertical="center" wrapText="1"/>
      <protection hidden="1"/>
    </xf>
    <xf numFmtId="4" fontId="2" fillId="0" borderId="16" xfId="0" applyNumberFormat="1" applyFont="1" applyFill="1" applyBorder="1" applyAlignment="1" applyProtection="1">
      <alignment horizontal="right" vertical="center" wrapText="1"/>
      <protection hidden="1"/>
    </xf>
    <xf numFmtId="4" fontId="2" fillId="3" borderId="4" xfId="8" applyNumberFormat="1" applyFont="1" applyFill="1" applyBorder="1" applyAlignment="1" applyProtection="1">
      <alignment horizontal="right" vertical="center" wrapText="1"/>
      <protection hidden="1"/>
    </xf>
    <xf numFmtId="0" fontId="2" fillId="3" borderId="3" xfId="0" applyNumberFormat="1" applyFont="1" applyFill="1" applyBorder="1" applyAlignment="1" applyProtection="1">
      <alignment horizontal="left" vertical="center" wrapText="1"/>
      <protection hidden="1"/>
    </xf>
    <xf numFmtId="0" fontId="2" fillId="3" borderId="3" xfId="0" applyFont="1" applyFill="1" applyBorder="1" applyAlignment="1" applyProtection="1">
      <alignment horizontal="justify" vertical="center" wrapText="1"/>
      <protection hidden="1"/>
    </xf>
    <xf numFmtId="4" fontId="2" fillId="3" borderId="3" xfId="8" applyNumberFormat="1" applyFont="1" applyFill="1" applyBorder="1" applyAlignment="1" applyProtection="1">
      <alignment horizontal="right" vertical="center" wrapText="1"/>
      <protection hidden="1"/>
    </xf>
    <xf numFmtId="4" fontId="7" fillId="3" borderId="16" xfId="8" applyNumberFormat="1" applyFont="1" applyFill="1" applyBorder="1" applyAlignment="1" applyProtection="1">
      <alignment horizontal="right" vertical="center"/>
      <protection hidden="1"/>
    </xf>
    <xf numFmtId="4" fontId="2" fillId="3" borderId="45" xfId="8" applyNumberFormat="1" applyFont="1" applyFill="1" applyBorder="1" applyAlignment="1" applyProtection="1">
      <alignment horizontal="right" vertical="center"/>
      <protection hidden="1"/>
    </xf>
    <xf numFmtId="4" fontId="2" fillId="3" borderId="16" xfId="8" applyNumberFormat="1" applyFont="1" applyFill="1" applyBorder="1" applyAlignment="1" applyProtection="1">
      <alignment horizontal="right" vertical="center"/>
      <protection hidden="1"/>
    </xf>
    <xf numFmtId="0" fontId="2" fillId="3" borderId="3" xfId="0" applyFont="1" applyFill="1" applyBorder="1" applyAlignment="1" applyProtection="1">
      <alignment horizontal="left" vertical="center" wrapText="1"/>
      <protection hidden="1"/>
    </xf>
    <xf numFmtId="4" fontId="2" fillId="3" borderId="3" xfId="0" applyNumberFormat="1" applyFont="1" applyFill="1" applyBorder="1" applyAlignment="1" applyProtection="1">
      <alignment horizontal="center" vertical="center"/>
      <protection hidden="1"/>
    </xf>
    <xf numFmtId="0" fontId="2" fillId="3" borderId="3" xfId="0" applyFont="1" applyFill="1" applyBorder="1" applyAlignment="1" applyProtection="1">
      <alignment horizontal="center" vertical="center"/>
      <protection hidden="1"/>
    </xf>
    <xf numFmtId="4" fontId="2" fillId="3" borderId="3" xfId="0" applyNumberFormat="1" applyFont="1" applyFill="1" applyBorder="1" applyAlignment="1" applyProtection="1">
      <alignment horizontal="right" vertical="center"/>
      <protection hidden="1"/>
    </xf>
    <xf numFmtId="1" fontId="2" fillId="3" borderId="3" xfId="0" applyNumberFormat="1" applyFont="1" applyFill="1" applyBorder="1" applyAlignment="1" applyProtection="1">
      <alignment horizontal="left" vertical="center"/>
      <protection hidden="1"/>
    </xf>
    <xf numFmtId="0" fontId="2" fillId="0" borderId="3" xfId="0" applyNumberFormat="1" applyFont="1" applyFill="1" applyBorder="1" applyAlignment="1" applyProtection="1">
      <alignment horizontal="left" vertical="center" wrapText="1"/>
      <protection hidden="1"/>
    </xf>
    <xf numFmtId="4" fontId="7" fillId="2" borderId="16" xfId="8" applyNumberFormat="1" applyFont="1" applyFill="1" applyBorder="1" applyAlignment="1" applyProtection="1">
      <alignment horizontal="right" vertical="center"/>
      <protection hidden="1"/>
    </xf>
    <xf numFmtId="4" fontId="7" fillId="2" borderId="19" xfId="8" applyNumberFormat="1" applyFont="1" applyFill="1" applyBorder="1" applyAlignment="1" applyProtection="1">
      <alignment horizontal="right" vertical="center"/>
      <protection hidden="1"/>
    </xf>
    <xf numFmtId="4" fontId="7" fillId="3" borderId="3" xfId="0" applyNumberFormat="1" applyFont="1" applyFill="1" applyBorder="1" applyAlignment="1" applyProtection="1">
      <alignment horizontal="right" vertical="center"/>
      <protection hidden="1"/>
    </xf>
    <xf numFmtId="1" fontId="2" fillId="2" borderId="3" xfId="0" applyNumberFormat="1" applyFont="1" applyFill="1" applyBorder="1" applyAlignment="1" applyProtection="1">
      <alignment horizontal="left" vertical="center"/>
      <protection hidden="1"/>
    </xf>
    <xf numFmtId="1" fontId="2" fillId="5" borderId="6" xfId="0" applyNumberFormat="1" applyFont="1" applyFill="1" applyBorder="1" applyAlignment="1" applyProtection="1">
      <alignment horizontal="left" vertical="center"/>
      <protection hidden="1"/>
    </xf>
    <xf numFmtId="0" fontId="4" fillId="5" borderId="3" xfId="0" applyFont="1" applyFill="1" applyBorder="1" applyAlignment="1" applyProtection="1">
      <alignment horizontal="left" vertical="center"/>
      <protection hidden="1"/>
    </xf>
    <xf numFmtId="4" fontId="4" fillId="5" borderId="4" xfId="8" applyNumberFormat="1" applyFont="1" applyFill="1" applyBorder="1" applyAlignment="1" applyProtection="1">
      <alignment horizontal="right" vertical="center"/>
      <protection hidden="1"/>
    </xf>
    <xf numFmtId="4" fontId="2" fillId="3" borderId="3" xfId="3" applyNumberFormat="1" applyFont="1" applyFill="1" applyBorder="1" applyAlignment="1" applyProtection="1">
      <alignment horizontal="right" vertical="center" wrapText="1"/>
      <protection locked="0"/>
    </xf>
    <xf numFmtId="4" fontId="2" fillId="3" borderId="3" xfId="3" applyNumberFormat="1" applyFont="1" applyFill="1" applyBorder="1" applyAlignment="1" applyProtection="1">
      <alignment vertical="center" wrapText="1"/>
      <protection locked="0"/>
    </xf>
    <xf numFmtId="4" fontId="2" fillId="0" borderId="3" xfId="3" quotePrefix="1" applyNumberFormat="1" applyFont="1" applyFill="1" applyBorder="1" applyAlignment="1" applyProtection="1">
      <alignment horizontal="right" vertical="center" wrapText="1"/>
      <protection locked="0"/>
    </xf>
    <xf numFmtId="4" fontId="2" fillId="0" borderId="3" xfId="3" applyNumberFormat="1" applyFont="1" applyFill="1" applyBorder="1" applyAlignment="1" applyProtection="1">
      <alignment vertical="center" wrapText="1"/>
      <protection locked="0"/>
    </xf>
    <xf numFmtId="4" fontId="2" fillId="0" borderId="3" xfId="3" applyNumberFormat="1" applyFont="1" applyFill="1" applyBorder="1" applyAlignment="1" applyProtection="1">
      <alignment horizontal="right" vertical="top"/>
      <protection locked="0"/>
    </xf>
    <xf numFmtId="4" fontId="2" fillId="0" borderId="3" xfId="3" applyNumberFormat="1" applyFont="1" applyFill="1" applyBorder="1" applyAlignment="1" applyProtection="1">
      <alignment vertical="top"/>
      <protection locked="0"/>
    </xf>
    <xf numFmtId="43" fontId="2" fillId="0" borderId="3" xfId="0" applyNumberFormat="1" applyFont="1" applyFill="1" applyBorder="1" applyAlignment="1" applyProtection="1">
      <alignment horizontal="right" vertical="center" wrapText="1"/>
      <protection locked="0"/>
    </xf>
    <xf numFmtId="43" fontId="2" fillId="0" borderId="3" xfId="0" applyNumberFormat="1" applyFont="1" applyFill="1" applyBorder="1" applyAlignment="1" applyProtection="1">
      <alignment horizontal="right" vertical="center"/>
      <protection locked="0"/>
    </xf>
    <xf numFmtId="43" fontId="2" fillId="0" borderId="3" xfId="0" quotePrefix="1" applyNumberFormat="1" applyFont="1" applyFill="1" applyBorder="1" applyAlignment="1" applyProtection="1">
      <alignment horizontal="right" vertical="center" wrapText="1"/>
      <protection locked="0"/>
    </xf>
    <xf numFmtId="43" fontId="2" fillId="0" borderId="3" xfId="0" applyNumberFormat="1" applyFont="1" applyFill="1" applyBorder="1" applyAlignment="1" applyProtection="1">
      <alignment vertical="top" wrapText="1"/>
      <protection locked="0"/>
    </xf>
    <xf numFmtId="43" fontId="2" fillId="0" borderId="3" xfId="0" applyNumberFormat="1" applyFont="1" applyFill="1" applyBorder="1" applyAlignment="1" applyProtection="1">
      <alignment vertical="top"/>
      <protection locked="0"/>
    </xf>
    <xf numFmtId="43" fontId="2" fillId="0" borderId="3" xfId="0" applyNumberFormat="1" applyFont="1" applyFill="1" applyBorder="1" applyAlignment="1" applyProtection="1">
      <alignment vertical="center" wrapText="1"/>
      <protection locked="0"/>
    </xf>
    <xf numFmtId="43" fontId="2" fillId="3" borderId="3" xfId="0" applyNumberFormat="1" applyFont="1" applyFill="1" applyBorder="1" applyAlignment="1" applyProtection="1">
      <alignment horizontal="right" vertical="center" wrapText="1"/>
      <protection locked="0"/>
    </xf>
    <xf numFmtId="43" fontId="19" fillId="0" borderId="3" xfId="0" applyNumberFormat="1" applyFont="1" applyFill="1" applyBorder="1" applyAlignment="1" applyProtection="1">
      <alignment horizontal="right" vertical="center" wrapText="1"/>
      <protection locked="0"/>
    </xf>
    <xf numFmtId="4" fontId="2" fillId="3" borderId="3" xfId="8" applyNumberFormat="1" applyFont="1" applyFill="1" applyBorder="1" applyAlignment="1" applyProtection="1">
      <alignment horizontal="right" vertical="center" wrapText="1"/>
      <protection locked="0"/>
    </xf>
    <xf numFmtId="4" fontId="2" fillId="3" borderId="3" xfId="0" applyNumberFormat="1" applyFont="1" applyFill="1" applyBorder="1" applyAlignment="1" applyProtection="1">
      <alignment horizontal="right" vertical="center"/>
      <protection locked="0"/>
    </xf>
    <xf numFmtId="2" fontId="2" fillId="0" borderId="3" xfId="0" applyNumberFormat="1" applyFont="1" applyBorder="1" applyProtection="1">
      <protection locked="0"/>
    </xf>
    <xf numFmtId="165" fontId="10" fillId="5" borderId="2" xfId="3" applyNumberFormat="1" applyFont="1" applyFill="1" applyBorder="1" applyAlignment="1" applyProtection="1">
      <alignment horizontal="center" vertical="top"/>
      <protection hidden="1"/>
    </xf>
    <xf numFmtId="1" fontId="2" fillId="5" borderId="3" xfId="3" applyNumberFormat="1" applyFont="1" applyFill="1" applyBorder="1" applyAlignment="1" applyProtection="1">
      <alignment horizontal="left" vertical="center"/>
      <protection hidden="1"/>
    </xf>
    <xf numFmtId="4" fontId="2" fillId="5" borderId="3" xfId="3" applyNumberFormat="1" applyFont="1" applyFill="1" applyBorder="1" applyAlignment="1" applyProtection="1">
      <alignment horizontal="center" vertical="center"/>
      <protection hidden="1"/>
    </xf>
    <xf numFmtId="0" fontId="2" fillId="5" borderId="3" xfId="3" applyFont="1" applyFill="1" applyBorder="1" applyAlignment="1" applyProtection="1">
      <alignment horizontal="center" vertical="center"/>
      <protection hidden="1"/>
    </xf>
    <xf numFmtId="4" fontId="4" fillId="5" borderId="3" xfId="3" applyNumberFormat="1" applyFont="1" applyFill="1" applyBorder="1" applyAlignment="1" applyProtection="1">
      <alignment horizontal="right" vertical="center"/>
      <protection hidden="1"/>
    </xf>
    <xf numFmtId="1" fontId="2" fillId="5" borderId="3" xfId="0" applyNumberFormat="1" applyFont="1" applyFill="1" applyBorder="1" applyAlignment="1" applyProtection="1">
      <alignment vertical="top"/>
      <protection hidden="1"/>
    </xf>
    <xf numFmtId="0" fontId="4" fillId="5" borderId="3" xfId="0" applyFont="1" applyFill="1" applyBorder="1" applyAlignment="1" applyProtection="1">
      <alignment horizontal="left" vertical="top" wrapText="1"/>
      <protection hidden="1"/>
    </xf>
    <xf numFmtId="4" fontId="4" fillId="5" borderId="16" xfId="0" applyNumberFormat="1" applyFont="1" applyFill="1" applyBorder="1" applyAlignment="1" applyProtection="1">
      <alignment horizontal="right" vertical="center"/>
      <protection hidden="1"/>
    </xf>
    <xf numFmtId="4" fontId="4" fillId="5" borderId="18" xfId="0" applyNumberFormat="1" applyFont="1" applyFill="1" applyBorder="1" applyAlignment="1" applyProtection="1">
      <alignment horizontal="right" vertical="center"/>
      <protection hidden="1"/>
    </xf>
    <xf numFmtId="4" fontId="4" fillId="5" borderId="4" xfId="0" applyNumberFormat="1" applyFont="1" applyFill="1" applyBorder="1" applyAlignment="1" applyProtection="1">
      <alignment horizontal="right" vertical="center"/>
      <protection hidden="1"/>
    </xf>
    <xf numFmtId="0" fontId="10" fillId="5" borderId="46" xfId="0" applyFont="1" applyFill="1" applyBorder="1" applyAlignment="1" applyProtection="1">
      <alignment horizontal="center" vertical="top"/>
      <protection hidden="1"/>
    </xf>
    <xf numFmtId="0" fontId="2" fillId="5" borderId="47" xfId="0" applyFont="1" applyFill="1" applyBorder="1" applyAlignment="1" applyProtection="1">
      <alignment horizontal="left" vertical="center" wrapText="1"/>
      <protection hidden="1"/>
    </xf>
    <xf numFmtId="0" fontId="6" fillId="5" borderId="48" xfId="0" applyFont="1" applyFill="1" applyBorder="1" applyAlignment="1" applyProtection="1">
      <alignment horizontal="left" vertical="center" wrapText="1"/>
      <protection hidden="1"/>
    </xf>
    <xf numFmtId="4" fontId="2" fillId="5" borderId="49" xfId="0" applyNumberFormat="1" applyFont="1" applyFill="1" applyBorder="1" applyAlignment="1" applyProtection="1">
      <alignment horizontal="center"/>
      <protection hidden="1"/>
    </xf>
    <xf numFmtId="0" fontId="2" fillId="5" borderId="49" xfId="0" applyFont="1" applyFill="1" applyBorder="1" applyAlignment="1" applyProtection="1">
      <alignment horizontal="center"/>
      <protection hidden="1"/>
    </xf>
    <xf numFmtId="4" fontId="4" fillId="5" borderId="47" xfId="0" applyNumberFormat="1" applyFont="1" applyFill="1" applyBorder="1" applyAlignment="1" applyProtection="1">
      <alignment horizontal="right" vertical="center"/>
      <protection hidden="1"/>
    </xf>
    <xf numFmtId="4" fontId="4" fillId="5" borderId="50" xfId="0" applyNumberFormat="1" applyFont="1" applyFill="1" applyBorder="1" applyAlignment="1" applyProtection="1">
      <alignment horizontal="right" vertical="center"/>
      <protection hidden="1"/>
    </xf>
    <xf numFmtId="4" fontId="4" fillId="5" borderId="48" xfId="0" applyNumberFormat="1" applyFont="1" applyFill="1" applyBorder="1" applyAlignment="1" applyProtection="1">
      <alignment horizontal="right" vertical="center"/>
      <protection hidden="1"/>
    </xf>
    <xf numFmtId="4" fontId="4" fillId="5" borderId="51" xfId="0" applyNumberFormat="1" applyFont="1" applyFill="1" applyBorder="1" applyAlignment="1" applyProtection="1">
      <alignment horizontal="right" vertical="center"/>
      <protection hidden="1"/>
    </xf>
    <xf numFmtId="4" fontId="4" fillId="6" borderId="20" xfId="3" applyNumberFormat="1" applyFont="1" applyFill="1" applyBorder="1" applyAlignment="1" applyProtection="1">
      <alignment horizontal="center" vertical="center"/>
      <protection hidden="1"/>
    </xf>
    <xf numFmtId="4" fontId="4" fillId="6" borderId="21" xfId="3" applyNumberFormat="1" applyFont="1" applyFill="1" applyBorder="1" applyAlignment="1" applyProtection="1">
      <alignment horizontal="center" vertical="center"/>
      <protection hidden="1"/>
    </xf>
    <xf numFmtId="0" fontId="15" fillId="6" borderId="40" xfId="3" applyFont="1" applyFill="1" applyBorder="1" applyAlignment="1" applyProtection="1">
      <alignment horizontal="left" vertical="center" wrapText="1"/>
      <protection hidden="1"/>
    </xf>
    <xf numFmtId="0" fontId="15" fillId="6" borderId="21" xfId="3" applyFont="1" applyFill="1" applyBorder="1" applyAlignment="1" applyProtection="1">
      <alignment horizontal="left" vertical="center" wrapText="1"/>
      <protection hidden="1"/>
    </xf>
    <xf numFmtId="0" fontId="16" fillId="0" borderId="27" xfId="3" applyFont="1" applyFill="1" applyBorder="1" applyAlignment="1" applyProtection="1">
      <alignment horizontal="left" vertical="center" wrapText="1"/>
      <protection locked="0"/>
    </xf>
    <xf numFmtId="0" fontId="16" fillId="0" borderId="28" xfId="3" applyFont="1" applyFill="1" applyBorder="1" applyAlignment="1" applyProtection="1">
      <alignment horizontal="left" vertical="center" wrapText="1"/>
      <protection locked="0"/>
    </xf>
    <xf numFmtId="0" fontId="16" fillId="0" borderId="26" xfId="3" applyFont="1" applyFill="1" applyBorder="1" applyAlignment="1" applyProtection="1">
      <alignment horizontal="left" vertical="center" wrapText="1"/>
      <protection locked="0"/>
    </xf>
    <xf numFmtId="0" fontId="16" fillId="0" borderId="39" xfId="3" applyFont="1" applyFill="1" applyBorder="1" applyAlignment="1" applyProtection="1">
      <alignment horizontal="left" vertical="center" wrapText="1"/>
      <protection locked="0"/>
    </xf>
    <xf numFmtId="0" fontId="15" fillId="6" borderId="27" xfId="3" applyFont="1" applyFill="1" applyBorder="1" applyAlignment="1" applyProtection="1">
      <alignment horizontal="left" vertical="center" wrapText="1"/>
      <protection hidden="1"/>
    </xf>
    <xf numFmtId="0" fontId="15" fillId="0" borderId="14" xfId="3" applyFont="1" applyFill="1" applyBorder="1" applyAlignment="1" applyProtection="1">
      <alignment horizontal="left" vertical="center" wrapText="1"/>
      <protection hidden="1"/>
    </xf>
    <xf numFmtId="0" fontId="15" fillId="0" borderId="0" xfId="3" applyFont="1" applyFill="1" applyBorder="1" applyAlignment="1" applyProtection="1">
      <alignment horizontal="left" vertical="center" wrapText="1"/>
      <protection hidden="1"/>
    </xf>
    <xf numFmtId="0" fontId="14" fillId="0" borderId="22" xfId="3" applyFont="1" applyFill="1" applyBorder="1" applyAlignment="1" applyProtection="1">
      <alignment horizontal="center" vertical="center" wrapText="1"/>
      <protection hidden="1"/>
    </xf>
    <xf numFmtId="0" fontId="14" fillId="0" borderId="23" xfId="3" applyFont="1" applyFill="1" applyBorder="1" applyAlignment="1" applyProtection="1">
      <alignment horizontal="center" vertical="center" wrapText="1"/>
      <protection hidden="1"/>
    </xf>
    <xf numFmtId="0" fontId="14" fillId="0" borderId="35" xfId="3" applyFont="1" applyFill="1" applyBorder="1" applyAlignment="1" applyProtection="1">
      <alignment horizontal="center" vertical="center" wrapText="1"/>
      <protection hidden="1"/>
    </xf>
    <xf numFmtId="0" fontId="14" fillId="0" borderId="36" xfId="3" applyFont="1" applyFill="1" applyBorder="1" applyAlignment="1" applyProtection="1">
      <alignment horizontal="center" vertical="center" wrapText="1"/>
      <protection hidden="1"/>
    </xf>
    <xf numFmtId="10" fontId="15" fillId="0" borderId="34" xfId="3" applyNumberFormat="1" applyFont="1" applyBorder="1" applyAlignment="1" applyProtection="1">
      <alignment horizontal="center" vertical="center" wrapText="1"/>
      <protection hidden="1"/>
    </xf>
    <xf numFmtId="10" fontId="15" fillId="0" borderId="37" xfId="3" applyNumberFormat="1" applyFont="1" applyBorder="1" applyAlignment="1" applyProtection="1">
      <alignment horizontal="center" vertical="center" wrapText="1"/>
      <protection hidden="1"/>
    </xf>
    <xf numFmtId="0" fontId="16" fillId="5" borderId="38" xfId="3" applyFont="1" applyFill="1" applyBorder="1" applyAlignment="1" applyProtection="1">
      <alignment horizontal="center" vertical="center" wrapText="1"/>
      <protection hidden="1"/>
    </xf>
    <xf numFmtId="0" fontId="16" fillId="5" borderId="28" xfId="3" applyFont="1" applyFill="1" applyBorder="1" applyAlignment="1" applyProtection="1">
      <alignment horizontal="center" vertical="center" wrapText="1"/>
      <protection hidden="1"/>
    </xf>
    <xf numFmtId="0" fontId="16" fillId="5" borderId="39" xfId="3" applyFont="1" applyFill="1" applyBorder="1" applyAlignment="1" applyProtection="1">
      <alignment horizontal="center" vertical="center" wrapText="1"/>
      <protection hidden="1"/>
    </xf>
    <xf numFmtId="0" fontId="15" fillId="3" borderId="14" xfId="3" applyFont="1" applyFill="1" applyBorder="1" applyAlignment="1" applyProtection="1">
      <alignment horizontal="left" vertical="center" wrapText="1"/>
      <protection hidden="1"/>
    </xf>
    <xf numFmtId="0" fontId="15" fillId="3" borderId="0" xfId="3" applyFont="1" applyFill="1" applyBorder="1" applyAlignment="1" applyProtection="1">
      <alignment horizontal="left" vertical="center" wrapText="1"/>
      <protection hidden="1"/>
    </xf>
    <xf numFmtId="0" fontId="13" fillId="0" borderId="11" xfId="3" applyFont="1" applyFill="1" applyBorder="1" applyAlignment="1" applyProtection="1">
      <alignment horizontal="center" vertical="center" wrapText="1"/>
      <protection hidden="1"/>
    </xf>
    <xf numFmtId="0" fontId="13" fillId="0" borderId="12" xfId="3" applyFont="1" applyFill="1" applyBorder="1" applyAlignment="1" applyProtection="1">
      <alignment horizontal="center" vertical="center" wrapText="1"/>
      <protection hidden="1"/>
    </xf>
    <xf numFmtId="0" fontId="13" fillId="0" borderId="14" xfId="3" applyFont="1" applyFill="1" applyBorder="1" applyAlignment="1" applyProtection="1">
      <alignment horizontal="center" vertical="center" wrapText="1"/>
      <protection hidden="1"/>
    </xf>
    <xf numFmtId="0" fontId="13" fillId="0" borderId="0" xfId="3" applyFont="1" applyFill="1" applyBorder="1" applyAlignment="1" applyProtection="1">
      <alignment horizontal="center" vertical="center" wrapText="1"/>
      <protection hidden="1"/>
    </xf>
    <xf numFmtId="0" fontId="13" fillId="0" borderId="30" xfId="3" applyFont="1" applyBorder="1" applyAlignment="1" applyProtection="1">
      <alignment horizontal="center" vertical="center" wrapText="1"/>
      <protection hidden="1"/>
    </xf>
    <xf numFmtId="0" fontId="13" fillId="0" borderId="12" xfId="3" applyFont="1" applyBorder="1" applyAlignment="1" applyProtection="1">
      <alignment horizontal="center" vertical="center" wrapText="1"/>
      <protection hidden="1"/>
    </xf>
    <xf numFmtId="0" fontId="13" fillId="0" borderId="13" xfId="3" applyFont="1" applyBorder="1" applyAlignment="1" applyProtection="1">
      <alignment horizontal="center" vertical="center" wrapText="1"/>
      <protection hidden="1"/>
    </xf>
    <xf numFmtId="0" fontId="13" fillId="0" borderId="29" xfId="3" applyFont="1" applyBorder="1" applyAlignment="1" applyProtection="1">
      <alignment horizontal="center" vertical="center" wrapText="1"/>
      <protection hidden="1"/>
    </xf>
    <xf numFmtId="0" fontId="13" fillId="0" borderId="0" xfId="3" applyFont="1" applyBorder="1" applyAlignment="1" applyProtection="1">
      <alignment horizontal="center" vertical="center" wrapText="1"/>
      <protection hidden="1"/>
    </xf>
    <xf numFmtId="0" fontId="13" fillId="0" borderId="15" xfId="3" applyFont="1" applyBorder="1" applyAlignment="1" applyProtection="1">
      <alignment horizontal="center" vertical="center" wrapText="1"/>
      <protection hidden="1"/>
    </xf>
    <xf numFmtId="0" fontId="14" fillId="5" borderId="31" xfId="3" applyFont="1" applyFill="1" applyBorder="1" applyAlignment="1" applyProtection="1">
      <alignment horizontal="center" vertical="center" wrapText="1"/>
      <protection hidden="1"/>
    </xf>
    <xf numFmtId="0" fontId="14" fillId="5" borderId="32" xfId="3" applyFont="1" applyFill="1" applyBorder="1" applyAlignment="1" applyProtection="1">
      <alignment horizontal="center" vertical="center" wrapText="1"/>
      <protection hidden="1"/>
    </xf>
  </cellXfs>
  <cellStyles count="10">
    <cellStyle name="Euro" xfId="1"/>
    <cellStyle name="Normal" xfId="0" builtinId="0"/>
    <cellStyle name="Normal 2" xfId="2"/>
    <cellStyle name="Normal 5" xfId="3"/>
    <cellStyle name="Normal 5 2" xfId="4"/>
    <cellStyle name="planilhas" xfId="5"/>
    <cellStyle name="Porcentagem 2" xfId="6"/>
    <cellStyle name="Separador de milhares 2" xfId="7"/>
    <cellStyle name="Vírgula" xfId="8" builtinId="3"/>
    <cellStyle name="Vírgula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1241"/>
  <sheetViews>
    <sheetView tabSelected="1" topLeftCell="A324" zoomScale="90" zoomScaleNormal="90" zoomScaleSheetLayoutView="100" workbookViewId="0">
      <selection activeCell="F338" sqref="F338"/>
    </sheetView>
  </sheetViews>
  <sheetFormatPr defaultColWidth="9.140625" defaultRowHeight="12.75" x14ac:dyDescent="0.2"/>
  <cols>
    <col min="1" max="1" width="5.28515625" style="31" bestFit="1" customWidth="1"/>
    <col min="2" max="2" width="9.28515625" style="15" customWidth="1"/>
    <col min="3" max="3" width="85" style="32" customWidth="1"/>
    <col min="4" max="4" width="8.7109375" style="33" customWidth="1"/>
    <col min="5" max="5" width="6.28515625" style="34" customWidth="1"/>
    <col min="6" max="6" width="13.28515625" style="35" customWidth="1"/>
    <col min="7" max="7" width="14.28515625" style="36" customWidth="1"/>
    <col min="8" max="8" width="14.28515625" style="37" customWidth="1"/>
    <col min="9" max="9" width="13.28515625" style="37" customWidth="1"/>
    <col min="10" max="10" width="14.28515625" style="37" customWidth="1"/>
    <col min="11" max="11" width="14.28515625" style="38" customWidth="1"/>
    <col min="12" max="133" width="11.42578125" style="18" customWidth="1"/>
    <col min="134" max="201" width="11.42578125" style="24" customWidth="1"/>
    <col min="202" max="202" width="56.28515625" style="24" customWidth="1"/>
    <col min="203" max="16384" width="9.140625" style="24"/>
  </cols>
  <sheetData>
    <row r="1" spans="1:133" s="5" customFormat="1" ht="12.75" customHeight="1" x14ac:dyDescent="0.2">
      <c r="A1" s="289" t="s">
        <v>11</v>
      </c>
      <c r="B1" s="290"/>
      <c r="C1" s="290"/>
      <c r="D1" s="290"/>
      <c r="E1" s="290"/>
      <c r="F1" s="290"/>
      <c r="G1" s="290"/>
      <c r="H1" s="290"/>
      <c r="I1" s="293" t="s">
        <v>338</v>
      </c>
      <c r="J1" s="294"/>
      <c r="K1" s="295"/>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row>
    <row r="2" spans="1:133" s="7" customFormat="1" x14ac:dyDescent="0.2">
      <c r="A2" s="291"/>
      <c r="B2" s="292"/>
      <c r="C2" s="292"/>
      <c r="D2" s="292"/>
      <c r="E2" s="292"/>
      <c r="F2" s="292"/>
      <c r="G2" s="292"/>
      <c r="H2" s="292"/>
      <c r="I2" s="296"/>
      <c r="J2" s="297"/>
      <c r="K2" s="298"/>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row>
    <row r="3" spans="1:133" s="7" customFormat="1" ht="12.75" customHeight="1" x14ac:dyDescent="0.2">
      <c r="A3" s="287" t="s">
        <v>745</v>
      </c>
      <c r="B3" s="288"/>
      <c r="C3" s="288"/>
      <c r="D3" s="288"/>
      <c r="E3" s="288"/>
      <c r="F3" s="288"/>
      <c r="G3" s="288"/>
      <c r="H3" s="288"/>
      <c r="I3" s="50"/>
      <c r="J3" s="51"/>
      <c r="K3" s="5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row>
    <row r="4" spans="1:133" s="7" customFormat="1" ht="12.75" customHeight="1" x14ac:dyDescent="0.2">
      <c r="A4" s="287" t="s">
        <v>744</v>
      </c>
      <c r="B4" s="288"/>
      <c r="C4" s="288"/>
      <c r="D4" s="288"/>
      <c r="E4" s="288"/>
      <c r="F4" s="288"/>
      <c r="G4" s="288"/>
      <c r="H4" s="288"/>
      <c r="I4" s="299" t="s">
        <v>339</v>
      </c>
      <c r="J4" s="300"/>
      <c r="K4" s="53">
        <v>0.25</v>
      </c>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row>
    <row r="5" spans="1:133" s="7" customFormat="1" ht="12.75" customHeight="1" x14ac:dyDescent="0.2">
      <c r="A5" s="287" t="s">
        <v>742</v>
      </c>
      <c r="B5" s="288"/>
      <c r="C5" s="288"/>
      <c r="D5" s="288"/>
      <c r="E5" s="288"/>
      <c r="F5" s="288"/>
      <c r="G5" s="288"/>
      <c r="H5" s="288"/>
      <c r="I5" s="54"/>
      <c r="J5" s="51"/>
      <c r="K5" s="55"/>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row>
    <row r="6" spans="1:133" s="7" customFormat="1" ht="12.75" customHeight="1" x14ac:dyDescent="0.2">
      <c r="A6" s="276" t="s">
        <v>340</v>
      </c>
      <c r="B6" s="277"/>
      <c r="C6" s="277"/>
      <c r="D6" s="277"/>
      <c r="E6" s="277"/>
      <c r="F6" s="277"/>
      <c r="G6" s="277"/>
      <c r="H6" s="277"/>
      <c r="I6" s="278" t="s">
        <v>678</v>
      </c>
      <c r="J6" s="279"/>
      <c r="K6" s="282">
        <v>1.1266</v>
      </c>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row>
    <row r="7" spans="1:133" s="7" customFormat="1" ht="26.25" customHeight="1" x14ac:dyDescent="0.2">
      <c r="A7" s="276" t="s">
        <v>743</v>
      </c>
      <c r="B7" s="277"/>
      <c r="C7" s="277"/>
      <c r="D7" s="277"/>
      <c r="E7" s="277"/>
      <c r="F7" s="277"/>
      <c r="G7" s="277"/>
      <c r="H7" s="277"/>
      <c r="I7" s="280"/>
      <c r="J7" s="281"/>
      <c r="K7" s="283"/>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row>
    <row r="8" spans="1:133" s="7" customFormat="1" x14ac:dyDescent="0.2">
      <c r="A8" s="56"/>
      <c r="B8" s="57"/>
      <c r="C8" s="57"/>
      <c r="D8" s="57"/>
      <c r="E8" s="57"/>
      <c r="F8" s="57"/>
      <c r="G8" s="57"/>
      <c r="H8" s="57"/>
      <c r="I8" s="58"/>
      <c r="J8" s="59"/>
      <c r="K8" s="60"/>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row>
    <row r="9" spans="1:133" s="7" customFormat="1" ht="15" x14ac:dyDescent="0.2">
      <c r="A9" s="284" t="s">
        <v>341</v>
      </c>
      <c r="B9" s="285"/>
      <c r="C9" s="285"/>
      <c r="D9" s="285"/>
      <c r="E9" s="285"/>
      <c r="F9" s="285"/>
      <c r="G9" s="285"/>
      <c r="H9" s="285"/>
      <c r="I9" s="285"/>
      <c r="J9" s="285"/>
      <c r="K9" s="28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row>
    <row r="10" spans="1:133" s="7" customFormat="1" ht="15" x14ac:dyDescent="0.2">
      <c r="A10" s="269" t="s">
        <v>342</v>
      </c>
      <c r="B10" s="270"/>
      <c r="C10" s="271"/>
      <c r="D10" s="272"/>
      <c r="E10" s="272"/>
      <c r="F10" s="273"/>
      <c r="G10" s="61" t="s">
        <v>343</v>
      </c>
      <c r="H10" s="271"/>
      <c r="I10" s="272"/>
      <c r="J10" s="272"/>
      <c r="K10" s="274"/>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row>
    <row r="11" spans="1:133" s="7" customFormat="1" ht="15" x14ac:dyDescent="0.2">
      <c r="A11" s="269" t="s">
        <v>344</v>
      </c>
      <c r="B11" s="275"/>
      <c r="C11" s="271"/>
      <c r="D11" s="272"/>
      <c r="E11" s="272"/>
      <c r="F11" s="273"/>
      <c r="G11" s="62" t="s">
        <v>345</v>
      </c>
      <c r="H11" s="271"/>
      <c r="I11" s="272"/>
      <c r="J11" s="272"/>
      <c r="K11" s="274"/>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row>
    <row r="12" spans="1:133" s="9" customFormat="1" x14ac:dyDescent="0.2">
      <c r="A12" s="63" t="s">
        <v>12</v>
      </c>
      <c r="B12" s="64"/>
      <c r="C12" s="65" t="s">
        <v>13</v>
      </c>
      <c r="D12" s="66" t="s">
        <v>36</v>
      </c>
      <c r="E12" s="67" t="s">
        <v>37</v>
      </c>
      <c r="F12" s="267" t="s">
        <v>14</v>
      </c>
      <c r="G12" s="267"/>
      <c r="H12" s="68" t="s">
        <v>15</v>
      </c>
      <c r="I12" s="268" t="s">
        <v>346</v>
      </c>
      <c r="J12" s="268"/>
      <c r="K12" s="69" t="s">
        <v>15</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row>
    <row r="13" spans="1:133" s="11" customFormat="1" x14ac:dyDescent="0.2">
      <c r="A13" s="70"/>
      <c r="B13" s="71"/>
      <c r="C13" s="72"/>
      <c r="D13" s="73"/>
      <c r="E13" s="74"/>
      <c r="F13" s="75" t="s">
        <v>16</v>
      </c>
      <c r="G13" s="75" t="s">
        <v>17</v>
      </c>
      <c r="H13" s="76"/>
      <c r="I13" s="75" t="s">
        <v>16</v>
      </c>
      <c r="J13" s="75" t="s">
        <v>17</v>
      </c>
      <c r="K13" s="77"/>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row>
    <row r="14" spans="1:133" s="11" customFormat="1" ht="25.5" x14ac:dyDescent="0.2">
      <c r="A14" s="78" t="s">
        <v>20</v>
      </c>
      <c r="B14" s="79"/>
      <c r="C14" s="80" t="s">
        <v>746</v>
      </c>
      <c r="D14" s="81"/>
      <c r="E14" s="82"/>
      <c r="F14" s="83"/>
      <c r="G14" s="84"/>
      <c r="H14" s="85"/>
      <c r="I14" s="86"/>
      <c r="J14" s="84"/>
      <c r="K14" s="87"/>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row>
    <row r="15" spans="1:133" s="11" customFormat="1" ht="12.75" customHeight="1" x14ac:dyDescent="0.2">
      <c r="A15" s="88"/>
      <c r="B15" s="89" t="s">
        <v>20</v>
      </c>
      <c r="C15" s="90" t="s">
        <v>38</v>
      </c>
      <c r="D15" s="91"/>
      <c r="E15" s="92"/>
      <c r="F15" s="93"/>
      <c r="G15" s="94"/>
      <c r="H15" s="95"/>
      <c r="I15" s="96"/>
      <c r="J15" s="97"/>
      <c r="K15" s="98"/>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row>
    <row r="16" spans="1:133" s="11" customFormat="1" ht="12.75" customHeight="1" x14ac:dyDescent="0.2">
      <c r="A16" s="99"/>
      <c r="B16" s="100">
        <v>1</v>
      </c>
      <c r="C16" s="101" t="s">
        <v>307</v>
      </c>
      <c r="D16" s="102"/>
      <c r="E16" s="103"/>
      <c r="F16" s="104"/>
      <c r="G16" s="105"/>
      <c r="H16" s="106"/>
      <c r="I16" s="107"/>
      <c r="J16" s="106"/>
      <c r="K16" s="108"/>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row>
    <row r="17" spans="1:133" s="11" customFormat="1" ht="12.75" customHeight="1" x14ac:dyDescent="0.2">
      <c r="A17" s="109"/>
      <c r="B17" s="110" t="s">
        <v>10</v>
      </c>
      <c r="C17" s="111" t="s">
        <v>80</v>
      </c>
      <c r="D17" s="40">
        <v>1</v>
      </c>
      <c r="E17" s="112" t="s">
        <v>19</v>
      </c>
      <c r="F17" s="231"/>
      <c r="G17" s="231"/>
      <c r="H17" s="114">
        <f t="shared" ref="H17:H47" si="0">SUM(F17,G17)*D17</f>
        <v>0</v>
      </c>
      <c r="I17" s="115">
        <f>TRUNC(F17*(1+$K$4),2)</f>
        <v>0</v>
      </c>
      <c r="J17" s="116">
        <f>TRUNC(G17*(1+$K$4),2)</f>
        <v>0</v>
      </c>
      <c r="K17" s="117">
        <f>SUM(I17:J17)*D17</f>
        <v>0</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row>
    <row r="18" spans="1:133" s="11" customFormat="1" ht="12.75" customHeight="1" x14ac:dyDescent="0.2">
      <c r="A18" s="118"/>
      <c r="B18" s="119" t="s">
        <v>23</v>
      </c>
      <c r="C18" s="120" t="s">
        <v>502</v>
      </c>
      <c r="D18" s="40">
        <v>6</v>
      </c>
      <c r="E18" s="112" t="s">
        <v>18</v>
      </c>
      <c r="F18" s="231"/>
      <c r="G18" s="232"/>
      <c r="H18" s="114">
        <f t="shared" si="0"/>
        <v>0</v>
      </c>
      <c r="I18" s="115">
        <f t="shared" ref="I18" si="1">TRUNC(F18*(1+$K$4),2)</f>
        <v>0</v>
      </c>
      <c r="J18" s="116">
        <f t="shared" ref="J18" si="2">TRUNC(G18*(1+$K$4),2)</f>
        <v>0</v>
      </c>
      <c r="K18" s="117">
        <f t="shared" ref="K18" si="3">SUM(I18:J18)*D18</f>
        <v>0</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row>
    <row r="19" spans="1:133" s="11" customFormat="1" ht="12.75" customHeight="1" x14ac:dyDescent="0.2">
      <c r="A19" s="109"/>
      <c r="B19" s="110" t="s">
        <v>24</v>
      </c>
      <c r="C19" s="111" t="s">
        <v>347</v>
      </c>
      <c r="D19" s="40">
        <v>3</v>
      </c>
      <c r="E19" s="112" t="s">
        <v>272</v>
      </c>
      <c r="F19" s="121" t="s">
        <v>570</v>
      </c>
      <c r="G19" s="231"/>
      <c r="H19" s="114">
        <f t="shared" si="0"/>
        <v>0</v>
      </c>
      <c r="I19" s="115" t="s">
        <v>570</v>
      </c>
      <c r="J19" s="116">
        <f t="shared" ref="J19:J22" si="4">TRUNC(G19*(1+$K$4),2)</f>
        <v>0</v>
      </c>
      <c r="K19" s="117">
        <f t="shared" ref="K19:K22" si="5">SUM(I19:J19)*D19</f>
        <v>0</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row>
    <row r="20" spans="1:133" s="11" customFormat="1" ht="26.45" customHeight="1" x14ac:dyDescent="0.2">
      <c r="A20" s="109"/>
      <c r="B20" s="110" t="s">
        <v>25</v>
      </c>
      <c r="C20" s="111" t="s">
        <v>557</v>
      </c>
      <c r="D20" s="40"/>
      <c r="E20" s="112"/>
      <c r="F20" s="122"/>
      <c r="G20" s="113"/>
      <c r="H20" s="114"/>
      <c r="I20" s="115"/>
      <c r="J20" s="116"/>
      <c r="K20" s="117"/>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row>
    <row r="21" spans="1:133" s="11" customFormat="1" ht="12.75" customHeight="1" x14ac:dyDescent="0.2">
      <c r="A21" s="109"/>
      <c r="B21" s="110" t="s">
        <v>561</v>
      </c>
      <c r="C21" s="111" t="s">
        <v>558</v>
      </c>
      <c r="D21" s="123">
        <v>20</v>
      </c>
      <c r="E21" s="112" t="s">
        <v>559</v>
      </c>
      <c r="F21" s="124" t="s">
        <v>570</v>
      </c>
      <c r="G21" s="43"/>
      <c r="H21" s="114">
        <f t="shared" si="0"/>
        <v>0</v>
      </c>
      <c r="I21" s="115" t="s">
        <v>570</v>
      </c>
      <c r="J21" s="116">
        <f t="shared" si="4"/>
        <v>0</v>
      </c>
      <c r="K21" s="117">
        <f t="shared" si="5"/>
        <v>0</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row>
    <row r="22" spans="1:133" s="11" customFormat="1" ht="12.75" customHeight="1" x14ac:dyDescent="0.2">
      <c r="A22" s="109"/>
      <c r="B22" s="110" t="s">
        <v>562</v>
      </c>
      <c r="C22" s="111" t="s">
        <v>560</v>
      </c>
      <c r="D22" s="40">
        <v>45</v>
      </c>
      <c r="E22" s="112" t="s">
        <v>559</v>
      </c>
      <c r="F22" s="124" t="s">
        <v>570</v>
      </c>
      <c r="G22" s="43"/>
      <c r="H22" s="114">
        <f t="shared" si="0"/>
        <v>0</v>
      </c>
      <c r="I22" s="115" t="s">
        <v>570</v>
      </c>
      <c r="J22" s="116">
        <f t="shared" si="4"/>
        <v>0</v>
      </c>
      <c r="K22" s="117">
        <f t="shared" si="5"/>
        <v>0</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row>
    <row r="23" spans="1:133" s="13" customFormat="1" ht="12.75" customHeight="1" x14ac:dyDescent="0.2">
      <c r="A23" s="99"/>
      <c r="B23" s="100">
        <v>2</v>
      </c>
      <c r="C23" s="101" t="s">
        <v>308</v>
      </c>
      <c r="D23" s="126"/>
      <c r="E23" s="44"/>
      <c r="F23" s="127"/>
      <c r="G23" s="127"/>
      <c r="H23" s="114"/>
      <c r="I23" s="115"/>
      <c r="J23" s="116"/>
      <c r="K23" s="117"/>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row>
    <row r="24" spans="1:133" s="11" customFormat="1" ht="12.75" customHeight="1" x14ac:dyDescent="0.2">
      <c r="A24" s="99"/>
      <c r="B24" s="128" t="s">
        <v>22</v>
      </c>
      <c r="C24" s="111" t="s">
        <v>39</v>
      </c>
      <c r="D24" s="126"/>
      <c r="E24" s="44"/>
      <c r="F24" s="127"/>
      <c r="G24" s="127"/>
      <c r="H24" s="114"/>
      <c r="I24" s="115"/>
      <c r="J24" s="116"/>
      <c r="K24" s="117"/>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row>
    <row r="25" spans="1:133" s="13" customFormat="1" ht="12.75" customHeight="1" x14ac:dyDescent="0.2">
      <c r="A25" s="129"/>
      <c r="B25" s="128" t="s">
        <v>40</v>
      </c>
      <c r="C25" s="111" t="s">
        <v>282</v>
      </c>
      <c r="D25" s="126">
        <v>60</v>
      </c>
      <c r="E25" s="44" t="s">
        <v>264</v>
      </c>
      <c r="F25" s="124" t="s">
        <v>570</v>
      </c>
      <c r="G25" s="42"/>
      <c r="H25" s="114">
        <f t="shared" si="0"/>
        <v>0</v>
      </c>
      <c r="I25" s="115" t="s">
        <v>570</v>
      </c>
      <c r="J25" s="116">
        <f t="shared" ref="J25:J28" si="6">TRUNC(G25*(1+$K$4),2)</f>
        <v>0</v>
      </c>
      <c r="K25" s="117">
        <f t="shared" ref="K25:K29" si="7">SUM(I25:J25)*D25</f>
        <v>0</v>
      </c>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row>
    <row r="26" spans="1:133" s="13" customFormat="1" x14ac:dyDescent="0.2">
      <c r="A26" s="129"/>
      <c r="B26" s="128" t="s">
        <v>41</v>
      </c>
      <c r="C26" s="120" t="s">
        <v>348</v>
      </c>
      <c r="D26" s="126">
        <v>5.57</v>
      </c>
      <c r="E26" s="112" t="s">
        <v>264</v>
      </c>
      <c r="F26" s="233"/>
      <c r="G26" s="124" t="s">
        <v>570</v>
      </c>
      <c r="H26" s="114">
        <f t="shared" si="0"/>
        <v>0</v>
      </c>
      <c r="I26" s="115">
        <f t="shared" ref="I26:I29" si="8">TRUNC(F26*(1+$K$4),2)</f>
        <v>0</v>
      </c>
      <c r="J26" s="116" t="s">
        <v>570</v>
      </c>
      <c r="K26" s="117">
        <f t="shared" si="7"/>
        <v>0</v>
      </c>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row>
    <row r="27" spans="1:133" s="10" customFormat="1" x14ac:dyDescent="0.2">
      <c r="A27" s="129"/>
      <c r="B27" s="128" t="s">
        <v>26</v>
      </c>
      <c r="C27" s="111" t="s">
        <v>42</v>
      </c>
      <c r="D27" s="126">
        <v>12</v>
      </c>
      <c r="E27" s="44" t="s">
        <v>30</v>
      </c>
      <c r="F27" s="124" t="s">
        <v>570</v>
      </c>
      <c r="G27" s="42"/>
      <c r="H27" s="114">
        <f t="shared" si="0"/>
        <v>0</v>
      </c>
      <c r="I27" s="115" t="s">
        <v>570</v>
      </c>
      <c r="J27" s="116">
        <f t="shared" si="6"/>
        <v>0</v>
      </c>
      <c r="K27" s="117">
        <f t="shared" si="7"/>
        <v>0</v>
      </c>
    </row>
    <row r="28" spans="1:133" s="10" customFormat="1" ht="25.5" x14ac:dyDescent="0.2">
      <c r="A28" s="118"/>
      <c r="B28" s="128" t="s">
        <v>29</v>
      </c>
      <c r="C28" s="111" t="s">
        <v>252</v>
      </c>
      <c r="D28" s="126">
        <v>1</v>
      </c>
      <c r="E28" s="130" t="s">
        <v>272</v>
      </c>
      <c r="F28" s="124" t="s">
        <v>570</v>
      </c>
      <c r="G28" s="42"/>
      <c r="H28" s="114">
        <f t="shared" si="0"/>
        <v>0</v>
      </c>
      <c r="I28" s="115" t="s">
        <v>570</v>
      </c>
      <c r="J28" s="116">
        <f t="shared" si="6"/>
        <v>0</v>
      </c>
      <c r="K28" s="117">
        <f t="shared" si="7"/>
        <v>0</v>
      </c>
    </row>
    <row r="29" spans="1:133" s="10" customFormat="1" ht="25.5" x14ac:dyDescent="0.2">
      <c r="A29" s="129"/>
      <c r="B29" s="128" t="s">
        <v>58</v>
      </c>
      <c r="C29" s="111" t="s">
        <v>284</v>
      </c>
      <c r="D29" s="126">
        <v>12</v>
      </c>
      <c r="E29" s="44" t="s">
        <v>30</v>
      </c>
      <c r="F29" s="42"/>
      <c r="G29" s="124" t="s">
        <v>570</v>
      </c>
      <c r="H29" s="114">
        <f t="shared" si="0"/>
        <v>0</v>
      </c>
      <c r="I29" s="115">
        <f t="shared" si="8"/>
        <v>0</v>
      </c>
      <c r="J29" s="116" t="s">
        <v>570</v>
      </c>
      <c r="K29" s="117">
        <f t="shared" si="7"/>
        <v>0</v>
      </c>
    </row>
    <row r="30" spans="1:133" s="10" customFormat="1" x14ac:dyDescent="0.2">
      <c r="A30" s="118"/>
      <c r="B30" s="131">
        <v>3</v>
      </c>
      <c r="C30" s="132" t="s">
        <v>54</v>
      </c>
      <c r="D30" s="102"/>
      <c r="E30" s="103"/>
      <c r="F30" s="104"/>
      <c r="G30" s="105"/>
      <c r="H30" s="114"/>
      <c r="I30" s="115"/>
      <c r="J30" s="116"/>
      <c r="K30" s="117"/>
    </row>
    <row r="31" spans="1:133" s="10" customFormat="1" x14ac:dyDescent="0.2">
      <c r="A31" s="129"/>
      <c r="B31" s="133" t="s">
        <v>32</v>
      </c>
      <c r="C31" s="134" t="s">
        <v>285</v>
      </c>
      <c r="D31" s="40">
        <v>20</v>
      </c>
      <c r="E31" s="112" t="s">
        <v>18</v>
      </c>
      <c r="F31" s="43"/>
      <c r="G31" s="234"/>
      <c r="H31" s="114">
        <f t="shared" si="0"/>
        <v>0</v>
      </c>
      <c r="I31" s="115">
        <f t="shared" ref="I31" si="9">TRUNC(F31*(1+$K$4),2)</f>
        <v>0</v>
      </c>
      <c r="J31" s="116">
        <f t="shared" ref="J31" si="10">TRUNC(G31*(1+$K$4),2)</f>
        <v>0</v>
      </c>
      <c r="K31" s="117">
        <f t="shared" ref="K31" si="11">SUM(I31:J31)*D31</f>
        <v>0</v>
      </c>
    </row>
    <row r="32" spans="1:133" s="14" customFormat="1" ht="12.75" customHeight="1" x14ac:dyDescent="0.2">
      <c r="A32" s="118"/>
      <c r="B32" s="136">
        <v>4</v>
      </c>
      <c r="C32" s="101" t="s">
        <v>251</v>
      </c>
      <c r="D32" s="40"/>
      <c r="E32" s="112"/>
      <c r="F32" s="125"/>
      <c r="G32" s="125"/>
      <c r="H32" s="114"/>
      <c r="I32" s="115"/>
      <c r="J32" s="116"/>
      <c r="K32" s="117"/>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row>
    <row r="33" spans="1:133" s="14" customFormat="1" ht="12.75" customHeight="1" x14ac:dyDescent="0.2">
      <c r="A33" s="118"/>
      <c r="B33" s="110" t="s">
        <v>33</v>
      </c>
      <c r="C33" s="111" t="s">
        <v>110</v>
      </c>
      <c r="D33" s="40"/>
      <c r="E33" s="112"/>
      <c r="F33" s="125"/>
      <c r="G33" s="125"/>
      <c r="H33" s="114"/>
      <c r="I33" s="115"/>
      <c r="J33" s="116"/>
      <c r="K33" s="117"/>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row>
    <row r="34" spans="1:133" s="11" customFormat="1" x14ac:dyDescent="0.2">
      <c r="A34" s="129"/>
      <c r="B34" s="110" t="s">
        <v>83</v>
      </c>
      <c r="C34" s="111" t="s">
        <v>286</v>
      </c>
      <c r="D34" s="40">
        <v>250</v>
      </c>
      <c r="E34" s="112" t="s">
        <v>18</v>
      </c>
      <c r="F34" s="43"/>
      <c r="G34" s="43"/>
      <c r="H34" s="114">
        <f t="shared" si="0"/>
        <v>0</v>
      </c>
      <c r="I34" s="115">
        <f t="shared" ref="I34" si="12">TRUNC(F34*(1+$K$4),2)</f>
        <v>0</v>
      </c>
      <c r="J34" s="116">
        <f t="shared" ref="J34" si="13">TRUNC(G34*(1+$K$4),2)</f>
        <v>0</v>
      </c>
      <c r="K34" s="117">
        <f t="shared" ref="K34" si="14">SUM(I34:J34)*D34</f>
        <v>0</v>
      </c>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row>
    <row r="35" spans="1:133" s="13" customFormat="1" ht="12.75" customHeight="1" x14ac:dyDescent="0.2">
      <c r="A35" s="99"/>
      <c r="B35" s="100">
        <v>5</v>
      </c>
      <c r="C35" s="101" t="s">
        <v>43</v>
      </c>
      <c r="D35" s="126"/>
      <c r="E35" s="44"/>
      <c r="F35" s="127"/>
      <c r="G35" s="127"/>
      <c r="H35" s="114"/>
      <c r="I35" s="115"/>
      <c r="J35" s="116"/>
      <c r="K35" s="117"/>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row>
    <row r="36" spans="1:133" s="11" customFormat="1" x14ac:dyDescent="0.2">
      <c r="A36" s="99"/>
      <c r="B36" s="128" t="s">
        <v>119</v>
      </c>
      <c r="C36" s="111" t="s">
        <v>44</v>
      </c>
      <c r="D36" s="126"/>
      <c r="E36" s="44" t="s">
        <v>27</v>
      </c>
      <c r="F36" s="127"/>
      <c r="G36" s="127"/>
      <c r="H36" s="114"/>
      <c r="I36" s="115"/>
      <c r="J36" s="116"/>
      <c r="K36" s="117"/>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row>
    <row r="37" spans="1:133" s="15" customFormat="1" x14ac:dyDescent="0.2">
      <c r="A37" s="109"/>
      <c r="B37" s="128" t="s">
        <v>349</v>
      </c>
      <c r="C37" s="17" t="s">
        <v>287</v>
      </c>
      <c r="D37" s="126">
        <v>33</v>
      </c>
      <c r="E37" s="44" t="s">
        <v>272</v>
      </c>
      <c r="F37" s="42"/>
      <c r="G37" s="42"/>
      <c r="H37" s="114">
        <f t="shared" si="0"/>
        <v>0</v>
      </c>
      <c r="I37" s="115">
        <f t="shared" ref="I37:I39" si="15">TRUNC(F37*(1+$K$4),2)</f>
        <v>0</v>
      </c>
      <c r="J37" s="116">
        <f t="shared" ref="J37:J39" si="16">TRUNC(G37*(1+$K$4),2)</f>
        <v>0</v>
      </c>
      <c r="K37" s="117">
        <f t="shared" ref="K37:K39" si="17">SUM(I37:J37)*D37</f>
        <v>0</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row>
    <row r="38" spans="1:133" s="15" customFormat="1" ht="12.75" customHeight="1" x14ac:dyDescent="0.2">
      <c r="A38" s="109"/>
      <c r="B38" s="128" t="s">
        <v>350</v>
      </c>
      <c r="C38" s="17" t="s">
        <v>288</v>
      </c>
      <c r="D38" s="126">
        <v>56</v>
      </c>
      <c r="E38" s="44" t="s">
        <v>272</v>
      </c>
      <c r="F38" s="42"/>
      <c r="G38" s="42"/>
      <c r="H38" s="114">
        <f t="shared" si="0"/>
        <v>0</v>
      </c>
      <c r="I38" s="115">
        <f t="shared" ref="I38" si="18">TRUNC(F38*(1+$K$4),2)</f>
        <v>0</v>
      </c>
      <c r="J38" s="116">
        <f t="shared" ref="J38" si="19">TRUNC(G38*(1+$K$4),2)</f>
        <v>0</v>
      </c>
      <c r="K38" s="117">
        <f t="shared" ref="K38" si="20">SUM(I38:J38)*D38</f>
        <v>0</v>
      </c>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row>
    <row r="39" spans="1:133" s="15" customFormat="1" ht="12.75" customHeight="1" x14ac:dyDescent="0.2">
      <c r="A39" s="118"/>
      <c r="B39" s="128" t="s">
        <v>582</v>
      </c>
      <c r="C39" s="17" t="s">
        <v>583</v>
      </c>
      <c r="D39" s="126">
        <v>12</v>
      </c>
      <c r="E39" s="44" t="s">
        <v>272</v>
      </c>
      <c r="F39" s="42"/>
      <c r="G39" s="42"/>
      <c r="H39" s="114">
        <f t="shared" si="0"/>
        <v>0</v>
      </c>
      <c r="I39" s="115">
        <f t="shared" si="15"/>
        <v>0</v>
      </c>
      <c r="J39" s="116">
        <f t="shared" si="16"/>
        <v>0</v>
      </c>
      <c r="K39" s="117">
        <f t="shared" si="17"/>
        <v>0</v>
      </c>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row>
    <row r="40" spans="1:133" s="4" customFormat="1" ht="12.75" customHeight="1" x14ac:dyDescent="0.2">
      <c r="A40" s="109"/>
      <c r="B40" s="128" t="s">
        <v>293</v>
      </c>
      <c r="C40" s="111" t="s">
        <v>351</v>
      </c>
      <c r="D40" s="126"/>
      <c r="E40" s="44"/>
      <c r="F40" s="127"/>
      <c r="G40" s="127"/>
      <c r="H40" s="114"/>
      <c r="I40" s="115"/>
      <c r="J40" s="116"/>
      <c r="K40" s="117"/>
    </row>
    <row r="41" spans="1:133" s="16" customFormat="1" x14ac:dyDescent="0.2">
      <c r="A41" s="99"/>
      <c r="B41" s="100">
        <v>6</v>
      </c>
      <c r="C41" s="101" t="s">
        <v>45</v>
      </c>
      <c r="D41" s="126"/>
      <c r="E41" s="44"/>
      <c r="F41" s="127"/>
      <c r="G41" s="127"/>
      <c r="H41" s="114"/>
      <c r="I41" s="115"/>
      <c r="J41" s="116"/>
      <c r="K41" s="117"/>
    </row>
    <row r="42" spans="1:133" s="16" customFormat="1" x14ac:dyDescent="0.2">
      <c r="A42" s="129"/>
      <c r="B42" s="128" t="s">
        <v>34</v>
      </c>
      <c r="C42" s="111" t="s">
        <v>289</v>
      </c>
      <c r="D42" s="2">
        <v>12</v>
      </c>
      <c r="E42" s="44" t="s">
        <v>18</v>
      </c>
      <c r="F42" s="42"/>
      <c r="G42" s="42"/>
      <c r="H42" s="114">
        <f t="shared" si="0"/>
        <v>0</v>
      </c>
      <c r="I42" s="115">
        <f t="shared" ref="I42:I44" si="21">TRUNC(F42*(1+$K$4),2)</f>
        <v>0</v>
      </c>
      <c r="J42" s="116">
        <f t="shared" ref="J42:J44" si="22">TRUNC(G42*(1+$K$4),2)</f>
        <v>0</v>
      </c>
      <c r="K42" s="117">
        <f t="shared" ref="K42:K44" si="23">SUM(I42:J42)*D42</f>
        <v>0</v>
      </c>
    </row>
    <row r="43" spans="1:133" s="7" customFormat="1" ht="12.75" customHeight="1" x14ac:dyDescent="0.2">
      <c r="A43" s="129"/>
      <c r="B43" s="128" t="s">
        <v>56</v>
      </c>
      <c r="C43" s="111" t="s">
        <v>290</v>
      </c>
      <c r="D43" s="2">
        <v>12</v>
      </c>
      <c r="E43" s="44" t="s">
        <v>18</v>
      </c>
      <c r="F43" s="42"/>
      <c r="G43" s="42"/>
      <c r="H43" s="114">
        <f t="shared" si="0"/>
        <v>0</v>
      </c>
      <c r="I43" s="115">
        <f t="shared" si="21"/>
        <v>0</v>
      </c>
      <c r="J43" s="116">
        <f t="shared" si="22"/>
        <v>0</v>
      </c>
      <c r="K43" s="117">
        <f t="shared" si="23"/>
        <v>0</v>
      </c>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row>
    <row r="44" spans="1:133" s="7" customFormat="1" x14ac:dyDescent="0.2">
      <c r="A44" s="137"/>
      <c r="B44" s="128" t="s">
        <v>57</v>
      </c>
      <c r="C44" s="111" t="s">
        <v>291</v>
      </c>
      <c r="D44" s="2">
        <v>12</v>
      </c>
      <c r="E44" s="44" t="s">
        <v>18</v>
      </c>
      <c r="F44" s="42"/>
      <c r="G44" s="42"/>
      <c r="H44" s="114">
        <f t="shared" si="0"/>
        <v>0</v>
      </c>
      <c r="I44" s="115">
        <f t="shared" si="21"/>
        <v>0</v>
      </c>
      <c r="J44" s="116">
        <f t="shared" si="22"/>
        <v>0</v>
      </c>
      <c r="K44" s="117">
        <f t="shared" si="23"/>
        <v>0</v>
      </c>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row>
    <row r="45" spans="1:133" s="7" customFormat="1" ht="12.75" customHeight="1" x14ac:dyDescent="0.2">
      <c r="A45" s="99"/>
      <c r="B45" s="100">
        <v>7</v>
      </c>
      <c r="C45" s="101" t="s">
        <v>46</v>
      </c>
      <c r="D45" s="126"/>
      <c r="E45" s="44"/>
      <c r="F45" s="127"/>
      <c r="G45" s="127"/>
      <c r="H45" s="114"/>
      <c r="I45" s="115"/>
      <c r="J45" s="116"/>
      <c r="K45" s="117"/>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row>
    <row r="46" spans="1:133" s="7" customFormat="1" x14ac:dyDescent="0.2">
      <c r="A46" s="99"/>
      <c r="B46" s="128" t="s">
        <v>0</v>
      </c>
      <c r="C46" s="111" t="s">
        <v>59</v>
      </c>
      <c r="D46" s="126"/>
      <c r="E46" s="44"/>
      <c r="F46" s="127"/>
      <c r="G46" s="127"/>
      <c r="H46" s="114"/>
      <c r="I46" s="115"/>
      <c r="J46" s="116"/>
      <c r="K46" s="117"/>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row>
    <row r="47" spans="1:133" s="7" customFormat="1" x14ac:dyDescent="0.2">
      <c r="A47" s="129"/>
      <c r="B47" s="128" t="s">
        <v>111</v>
      </c>
      <c r="C47" s="138" t="s">
        <v>352</v>
      </c>
      <c r="D47" s="102">
        <v>1</v>
      </c>
      <c r="E47" s="103" t="s">
        <v>19</v>
      </c>
      <c r="F47" s="235"/>
      <c r="G47" s="236"/>
      <c r="H47" s="114">
        <f t="shared" si="0"/>
        <v>0</v>
      </c>
      <c r="I47" s="115">
        <f t="shared" ref="I47:I48" si="24">TRUNC(F47*(1+$K$4),2)</f>
        <v>0</v>
      </c>
      <c r="J47" s="116">
        <f t="shared" ref="J47:J48" si="25">TRUNC(G47*(1+$K$4),2)</f>
        <v>0</v>
      </c>
      <c r="K47" s="117">
        <f t="shared" ref="K47:K48" si="26">SUM(I47:J47)*D47</f>
        <v>0</v>
      </c>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row>
    <row r="48" spans="1:133" s="7" customFormat="1" ht="12.75" customHeight="1" x14ac:dyDescent="0.2">
      <c r="A48" s="118"/>
      <c r="B48" s="128" t="s">
        <v>353</v>
      </c>
      <c r="C48" s="120" t="s">
        <v>297</v>
      </c>
      <c r="D48" s="126">
        <v>1</v>
      </c>
      <c r="E48" s="44" t="s">
        <v>19</v>
      </c>
      <c r="F48" s="42"/>
      <c r="G48" s="42"/>
      <c r="H48" s="114">
        <f t="shared" ref="H48:H60" si="27">SUM(F48,G48)*D48</f>
        <v>0</v>
      </c>
      <c r="I48" s="115">
        <f t="shared" si="24"/>
        <v>0</v>
      </c>
      <c r="J48" s="116">
        <f t="shared" si="25"/>
        <v>0</v>
      </c>
      <c r="K48" s="117">
        <f t="shared" si="26"/>
        <v>0</v>
      </c>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row>
    <row r="49" spans="1:133" s="15" customFormat="1" ht="12.75" customHeight="1" x14ac:dyDescent="0.2">
      <c r="A49" s="99"/>
      <c r="B49" s="128" t="s">
        <v>1</v>
      </c>
      <c r="C49" s="120" t="s">
        <v>298</v>
      </c>
      <c r="D49" s="126"/>
      <c r="E49" s="44"/>
      <c r="F49" s="127"/>
      <c r="G49" s="127"/>
      <c r="H49" s="114"/>
      <c r="I49" s="115"/>
      <c r="J49" s="116"/>
      <c r="K49" s="117"/>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row>
    <row r="50" spans="1:133" s="15" customFormat="1" ht="12.75" customHeight="1" x14ac:dyDescent="0.2">
      <c r="A50" s="118"/>
      <c r="B50" s="128" t="s">
        <v>112</v>
      </c>
      <c r="C50" s="120" t="s">
        <v>259</v>
      </c>
      <c r="D50" s="126"/>
      <c r="E50" s="44"/>
      <c r="F50" s="127"/>
      <c r="G50" s="127"/>
      <c r="H50" s="114"/>
      <c r="I50" s="115"/>
      <c r="J50" s="116"/>
      <c r="K50" s="117"/>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row>
    <row r="51" spans="1:133" s="15" customFormat="1" ht="51" x14ac:dyDescent="0.2">
      <c r="A51" s="118"/>
      <c r="B51" s="128" t="s">
        <v>299</v>
      </c>
      <c r="C51" s="120" t="s">
        <v>753</v>
      </c>
      <c r="D51" s="126">
        <v>1</v>
      </c>
      <c r="E51" s="44" t="s">
        <v>272</v>
      </c>
      <c r="F51" s="42"/>
      <c r="G51" s="124" t="s">
        <v>570</v>
      </c>
      <c r="H51" s="114">
        <f t="shared" si="27"/>
        <v>0</v>
      </c>
      <c r="I51" s="115">
        <f t="shared" ref="I51" si="28">TRUNC(F51*(1+$K$4),2)</f>
        <v>0</v>
      </c>
      <c r="J51" s="116" t="s">
        <v>570</v>
      </c>
      <c r="K51" s="117">
        <f t="shared" ref="K51" si="29">SUM(I51:J51)*D51</f>
        <v>0</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row>
    <row r="52" spans="1:133" s="15" customFormat="1" ht="12.75" customHeight="1" x14ac:dyDescent="0.2">
      <c r="A52" s="99"/>
      <c r="B52" s="128" t="s">
        <v>354</v>
      </c>
      <c r="C52" s="120" t="s">
        <v>250</v>
      </c>
      <c r="D52" s="126"/>
      <c r="E52" s="44"/>
      <c r="F52" s="127"/>
      <c r="G52" s="127"/>
      <c r="H52" s="114"/>
      <c r="I52" s="115"/>
      <c r="J52" s="116"/>
      <c r="K52" s="117"/>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row>
    <row r="53" spans="1:133" s="15" customFormat="1" ht="12.75" customHeight="1" x14ac:dyDescent="0.2">
      <c r="A53" s="118"/>
      <c r="B53" s="128" t="s">
        <v>355</v>
      </c>
      <c r="C53" s="120" t="s">
        <v>356</v>
      </c>
      <c r="D53" s="126">
        <v>5</v>
      </c>
      <c r="E53" s="44" t="s">
        <v>18</v>
      </c>
      <c r="F53" s="42"/>
      <c r="G53" s="42"/>
      <c r="H53" s="114">
        <f t="shared" si="27"/>
        <v>0</v>
      </c>
      <c r="I53" s="115">
        <f t="shared" ref="I53" si="30">TRUNC(F53*(1+$K$4),2)</f>
        <v>0</v>
      </c>
      <c r="J53" s="116">
        <f t="shared" ref="J53" si="31">TRUNC(G53*(1+$K$4),2)</f>
        <v>0</v>
      </c>
      <c r="K53" s="117">
        <f t="shared" ref="K53" si="32">SUM(I53:J53)*D53</f>
        <v>0</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row>
    <row r="54" spans="1:133" s="15" customFormat="1" ht="12.75" customHeight="1" x14ac:dyDescent="0.2">
      <c r="A54" s="99"/>
      <c r="B54" s="128" t="s">
        <v>253</v>
      </c>
      <c r="C54" s="111" t="s">
        <v>61</v>
      </c>
      <c r="D54" s="126"/>
      <c r="E54" s="44"/>
      <c r="F54" s="127"/>
      <c r="G54" s="127"/>
      <c r="H54" s="114"/>
      <c r="I54" s="115"/>
      <c r="J54" s="116"/>
      <c r="K54" s="117"/>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row>
    <row r="55" spans="1:133" s="15" customFormat="1" ht="12.75" customHeight="1" x14ac:dyDescent="0.2">
      <c r="A55" s="99"/>
      <c r="B55" s="128" t="s">
        <v>254</v>
      </c>
      <c r="C55" s="111" t="s">
        <v>78</v>
      </c>
      <c r="D55" s="126"/>
      <c r="E55" s="44"/>
      <c r="F55" s="127"/>
      <c r="G55" s="127"/>
      <c r="H55" s="114"/>
      <c r="I55" s="115"/>
      <c r="J55" s="116"/>
      <c r="K55" s="117"/>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row>
    <row r="56" spans="1:133" s="15" customFormat="1" ht="12.75" customHeight="1" x14ac:dyDescent="0.2">
      <c r="A56" s="118"/>
      <c r="B56" s="17" t="s">
        <v>357</v>
      </c>
      <c r="C56" s="111" t="s">
        <v>81</v>
      </c>
      <c r="D56" s="40">
        <v>18.5</v>
      </c>
      <c r="E56" s="112" t="s">
        <v>18</v>
      </c>
      <c r="F56" s="43"/>
      <c r="G56" s="124" t="s">
        <v>570</v>
      </c>
      <c r="H56" s="114">
        <f t="shared" si="27"/>
        <v>0</v>
      </c>
      <c r="I56" s="115">
        <f t="shared" ref="I56:I61" si="33">TRUNC(F56*(1+$K$4),2)</f>
        <v>0</v>
      </c>
      <c r="J56" s="116" t="s">
        <v>570</v>
      </c>
      <c r="K56" s="117">
        <f t="shared" ref="K56:K61" si="34">SUM(I56:J56)*D56</f>
        <v>0</v>
      </c>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row>
    <row r="57" spans="1:133" s="15" customFormat="1" ht="12.75" customHeight="1" x14ac:dyDescent="0.2">
      <c r="A57" s="118"/>
      <c r="B57" s="17" t="s">
        <v>358</v>
      </c>
      <c r="C57" s="111" t="s">
        <v>82</v>
      </c>
      <c r="D57" s="40">
        <v>9</v>
      </c>
      <c r="E57" s="112" t="s">
        <v>18</v>
      </c>
      <c r="F57" s="43"/>
      <c r="G57" s="124" t="s">
        <v>570</v>
      </c>
      <c r="H57" s="114">
        <f t="shared" si="27"/>
        <v>0</v>
      </c>
      <c r="I57" s="115">
        <f t="shared" si="33"/>
        <v>0</v>
      </c>
      <c r="J57" s="116" t="s">
        <v>570</v>
      </c>
      <c r="K57" s="117">
        <f t="shared" si="34"/>
        <v>0</v>
      </c>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row>
    <row r="58" spans="1:133" s="15" customFormat="1" ht="12.75" customHeight="1" x14ac:dyDescent="0.2">
      <c r="A58" s="118"/>
      <c r="B58" s="17" t="s">
        <v>359</v>
      </c>
      <c r="C58" s="111" t="s">
        <v>360</v>
      </c>
      <c r="D58" s="40">
        <v>1</v>
      </c>
      <c r="E58" s="112" t="s">
        <v>272</v>
      </c>
      <c r="F58" s="43"/>
      <c r="G58" s="124" t="s">
        <v>570</v>
      </c>
      <c r="H58" s="114">
        <f t="shared" si="27"/>
        <v>0</v>
      </c>
      <c r="I58" s="115">
        <f t="shared" si="33"/>
        <v>0</v>
      </c>
      <c r="J58" s="116" t="s">
        <v>570</v>
      </c>
      <c r="K58" s="117">
        <f t="shared" si="34"/>
        <v>0</v>
      </c>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row>
    <row r="59" spans="1:133" s="15" customFormat="1" ht="12.75" customHeight="1" x14ac:dyDescent="0.2">
      <c r="A59" s="118"/>
      <c r="B59" s="17" t="s">
        <v>361</v>
      </c>
      <c r="C59" s="111" t="s">
        <v>9</v>
      </c>
      <c r="D59" s="126">
        <v>1</v>
      </c>
      <c r="E59" s="44" t="s">
        <v>19</v>
      </c>
      <c r="F59" s="42"/>
      <c r="G59" s="124" t="s">
        <v>570</v>
      </c>
      <c r="H59" s="114">
        <f t="shared" si="27"/>
        <v>0</v>
      </c>
      <c r="I59" s="115">
        <f t="shared" si="33"/>
        <v>0</v>
      </c>
      <c r="J59" s="116" t="s">
        <v>570</v>
      </c>
      <c r="K59" s="117">
        <f t="shared" si="34"/>
        <v>0</v>
      </c>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row>
    <row r="60" spans="1:133" s="15" customFormat="1" ht="12.75" customHeight="1" x14ac:dyDescent="0.2">
      <c r="A60" s="118"/>
      <c r="B60" s="17" t="s">
        <v>362</v>
      </c>
      <c r="C60" s="111" t="s">
        <v>6</v>
      </c>
      <c r="D60" s="126">
        <v>1</v>
      </c>
      <c r="E60" s="44" t="s">
        <v>272</v>
      </c>
      <c r="F60" s="42"/>
      <c r="G60" s="124" t="s">
        <v>570</v>
      </c>
      <c r="H60" s="114">
        <f t="shared" si="27"/>
        <v>0</v>
      </c>
      <c r="I60" s="115">
        <f t="shared" si="33"/>
        <v>0</v>
      </c>
      <c r="J60" s="116" t="s">
        <v>570</v>
      </c>
      <c r="K60" s="117">
        <f t="shared" si="34"/>
        <v>0</v>
      </c>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row>
    <row r="61" spans="1:133" s="15" customFormat="1" ht="12.75" customHeight="1" x14ac:dyDescent="0.2">
      <c r="A61" s="118"/>
      <c r="B61" s="17" t="s">
        <v>363</v>
      </c>
      <c r="C61" s="111" t="s">
        <v>364</v>
      </c>
      <c r="D61" s="126">
        <v>3</v>
      </c>
      <c r="E61" s="44" t="s">
        <v>365</v>
      </c>
      <c r="F61" s="42"/>
      <c r="G61" s="124" t="s">
        <v>570</v>
      </c>
      <c r="H61" s="114">
        <f t="shared" ref="H61:H74" si="35">SUM(F61,G61)*D61</f>
        <v>0</v>
      </c>
      <c r="I61" s="115">
        <f t="shared" si="33"/>
        <v>0</v>
      </c>
      <c r="J61" s="116" t="s">
        <v>570</v>
      </c>
      <c r="K61" s="117">
        <f t="shared" si="34"/>
        <v>0</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row>
    <row r="62" spans="1:133" s="7" customFormat="1" x14ac:dyDescent="0.2">
      <c r="A62" s="99"/>
      <c r="B62" s="100">
        <v>8</v>
      </c>
      <c r="C62" s="101" t="s">
        <v>47</v>
      </c>
      <c r="D62" s="126"/>
      <c r="E62" s="44"/>
      <c r="F62" s="127"/>
      <c r="G62" s="127"/>
      <c r="H62" s="114"/>
      <c r="I62" s="115"/>
      <c r="J62" s="116"/>
      <c r="K62" s="117"/>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row>
    <row r="63" spans="1:133" s="7" customFormat="1" x14ac:dyDescent="0.2">
      <c r="A63" s="99"/>
      <c r="B63" s="128" t="s">
        <v>2</v>
      </c>
      <c r="C63" s="111" t="s">
        <v>60</v>
      </c>
      <c r="D63" s="139"/>
      <c r="E63" s="140"/>
      <c r="F63" s="141"/>
      <c r="G63" s="141"/>
      <c r="H63" s="114"/>
      <c r="I63" s="115"/>
      <c r="J63" s="116"/>
      <c r="K63" s="117"/>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row>
    <row r="64" spans="1:133" s="7" customFormat="1" x14ac:dyDescent="0.2">
      <c r="A64" s="129"/>
      <c r="B64" s="128" t="s">
        <v>84</v>
      </c>
      <c r="C64" s="142" t="s">
        <v>366</v>
      </c>
      <c r="D64" s="102">
        <v>1</v>
      </c>
      <c r="E64" s="103" t="s">
        <v>19</v>
      </c>
      <c r="F64" s="235"/>
      <c r="G64" s="236"/>
      <c r="H64" s="114">
        <f t="shared" si="35"/>
        <v>0</v>
      </c>
      <c r="I64" s="115">
        <f t="shared" ref="I64:I65" si="36">TRUNC(F64*(1+$K$4),2)</f>
        <v>0</v>
      </c>
      <c r="J64" s="116">
        <f t="shared" ref="J64:J65" si="37">TRUNC(G64*(1+$K$4),2)</f>
        <v>0</v>
      </c>
      <c r="K64" s="117">
        <f t="shared" ref="K64:K65" si="38">SUM(I64:J64)*D64</f>
        <v>0</v>
      </c>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row>
    <row r="65" spans="1:133" s="7" customFormat="1" ht="14.25" customHeight="1" x14ac:dyDescent="0.2">
      <c r="A65" s="118"/>
      <c r="B65" s="128" t="s">
        <v>367</v>
      </c>
      <c r="C65" s="111" t="s">
        <v>503</v>
      </c>
      <c r="D65" s="126">
        <v>1</v>
      </c>
      <c r="E65" s="44" t="s">
        <v>19</v>
      </c>
      <c r="F65" s="42"/>
      <c r="G65" s="42"/>
      <c r="H65" s="114">
        <f t="shared" si="35"/>
        <v>0</v>
      </c>
      <c r="I65" s="115">
        <f t="shared" si="36"/>
        <v>0</v>
      </c>
      <c r="J65" s="116">
        <f t="shared" si="37"/>
        <v>0</v>
      </c>
      <c r="K65" s="117">
        <f t="shared" si="38"/>
        <v>0</v>
      </c>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row>
    <row r="66" spans="1:133" s="6" customFormat="1" x14ac:dyDescent="0.2">
      <c r="A66" s="99"/>
      <c r="B66" s="143" t="s">
        <v>246</v>
      </c>
      <c r="C66" s="120" t="s">
        <v>247</v>
      </c>
      <c r="D66" s="126"/>
      <c r="E66" s="44"/>
      <c r="F66" s="127"/>
      <c r="G66" s="127"/>
      <c r="H66" s="114"/>
      <c r="I66" s="115"/>
      <c r="J66" s="116"/>
      <c r="K66" s="117"/>
    </row>
    <row r="67" spans="1:133" s="6" customFormat="1" x14ac:dyDescent="0.2">
      <c r="A67" s="118"/>
      <c r="B67" s="21" t="s">
        <v>368</v>
      </c>
      <c r="C67" s="120" t="s">
        <v>260</v>
      </c>
      <c r="D67" s="126">
        <v>2</v>
      </c>
      <c r="E67" s="44" t="s">
        <v>272</v>
      </c>
      <c r="F67" s="42"/>
      <c r="G67" s="42"/>
      <c r="H67" s="114">
        <f t="shared" si="35"/>
        <v>0</v>
      </c>
      <c r="I67" s="115">
        <f t="shared" ref="I67:I69" si="39">TRUNC(F67*(1+$K$4),2)</f>
        <v>0</v>
      </c>
      <c r="J67" s="116">
        <f t="shared" ref="J67:J69" si="40">TRUNC(G67*(1+$K$4),2)</f>
        <v>0</v>
      </c>
      <c r="K67" s="117">
        <f t="shared" ref="K67:K69" si="41">SUM(I67:J67)*D67</f>
        <v>0</v>
      </c>
    </row>
    <row r="68" spans="1:133" s="6" customFormat="1" x14ac:dyDescent="0.2">
      <c r="A68" s="118"/>
      <c r="B68" s="21" t="s">
        <v>369</v>
      </c>
      <c r="C68" s="120" t="s">
        <v>248</v>
      </c>
      <c r="D68" s="126">
        <v>2</v>
      </c>
      <c r="E68" s="44" t="s">
        <v>272</v>
      </c>
      <c r="F68" s="42"/>
      <c r="G68" s="42"/>
      <c r="H68" s="114">
        <f t="shared" si="35"/>
        <v>0</v>
      </c>
      <c r="I68" s="115">
        <f t="shared" si="39"/>
        <v>0</v>
      </c>
      <c r="J68" s="116">
        <f t="shared" si="40"/>
        <v>0</v>
      </c>
      <c r="K68" s="117">
        <f t="shared" si="41"/>
        <v>0</v>
      </c>
    </row>
    <row r="69" spans="1:133" s="6" customFormat="1" x14ac:dyDescent="0.2">
      <c r="A69" s="118"/>
      <c r="B69" s="21" t="s">
        <v>370</v>
      </c>
      <c r="C69" s="120" t="s">
        <v>371</v>
      </c>
      <c r="D69" s="126">
        <v>2</v>
      </c>
      <c r="E69" s="44" t="s">
        <v>272</v>
      </c>
      <c r="F69" s="42"/>
      <c r="G69" s="42"/>
      <c r="H69" s="114">
        <f t="shared" si="35"/>
        <v>0</v>
      </c>
      <c r="I69" s="115">
        <f t="shared" si="39"/>
        <v>0</v>
      </c>
      <c r="J69" s="116">
        <f t="shared" si="40"/>
        <v>0</v>
      </c>
      <c r="K69" s="117">
        <f t="shared" si="41"/>
        <v>0</v>
      </c>
    </row>
    <row r="70" spans="1:133" s="19" customFormat="1" ht="12.75" customHeight="1" x14ac:dyDescent="0.2">
      <c r="A70" s="99"/>
      <c r="B70" s="100">
        <v>9</v>
      </c>
      <c r="C70" s="101" t="s">
        <v>31</v>
      </c>
      <c r="D70" s="126"/>
      <c r="E70" s="44"/>
      <c r="F70" s="127"/>
      <c r="G70" s="127"/>
      <c r="H70" s="114"/>
      <c r="I70" s="115"/>
      <c r="J70" s="116"/>
      <c r="K70" s="117"/>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c r="CA70" s="18"/>
      <c r="CB70" s="18"/>
      <c r="CC70" s="18"/>
      <c r="CD70" s="18"/>
      <c r="CE70" s="18"/>
      <c r="CF70" s="18"/>
      <c r="CG70" s="18"/>
      <c r="CH70" s="18"/>
      <c r="CI70" s="18"/>
      <c r="CJ70" s="18"/>
      <c r="CK70" s="18"/>
      <c r="CL70" s="18"/>
      <c r="CM70" s="18"/>
      <c r="CN70" s="18"/>
      <c r="CO70" s="18"/>
      <c r="CP70" s="18"/>
      <c r="CQ70" s="18"/>
      <c r="CR70" s="18"/>
      <c r="CS70" s="18"/>
      <c r="CT70" s="18"/>
      <c r="CU70" s="18"/>
      <c r="CV70" s="18"/>
      <c r="CW70" s="18"/>
      <c r="CX70" s="18"/>
      <c r="CY70" s="18"/>
      <c r="CZ70" s="18"/>
      <c r="DA70" s="18"/>
      <c r="DB70" s="18"/>
      <c r="DC70" s="18"/>
      <c r="DD70" s="18"/>
      <c r="DE70" s="18"/>
      <c r="DF70" s="18"/>
      <c r="DG70" s="18"/>
      <c r="DH70" s="18"/>
      <c r="DI70" s="18"/>
      <c r="DJ70" s="18"/>
      <c r="DK70" s="18"/>
      <c r="DL70" s="18"/>
      <c r="DM70" s="18"/>
      <c r="DN70" s="18"/>
      <c r="DO70" s="18"/>
      <c r="DP70" s="18"/>
      <c r="DQ70" s="18"/>
      <c r="DR70" s="18"/>
      <c r="DS70" s="18"/>
      <c r="DT70" s="18"/>
      <c r="DU70" s="18"/>
      <c r="DV70" s="18"/>
      <c r="DW70" s="18"/>
      <c r="DX70" s="18"/>
      <c r="DY70" s="18"/>
      <c r="DZ70" s="18"/>
      <c r="EA70" s="18"/>
      <c r="EB70" s="18"/>
      <c r="EC70" s="18"/>
    </row>
    <row r="71" spans="1:133" s="7" customFormat="1" ht="12.75" customHeight="1" x14ac:dyDescent="0.2">
      <c r="A71" s="129"/>
      <c r="B71" s="128" t="s">
        <v>35</v>
      </c>
      <c r="C71" s="111" t="s">
        <v>372</v>
      </c>
      <c r="D71" s="2">
        <v>360</v>
      </c>
      <c r="E71" s="44" t="s">
        <v>18</v>
      </c>
      <c r="F71" s="42"/>
      <c r="G71" s="42"/>
      <c r="H71" s="114">
        <f t="shared" si="35"/>
        <v>0</v>
      </c>
      <c r="I71" s="115">
        <f t="shared" ref="I71:I75" si="42">TRUNC(F71*(1+$K$4),2)</f>
        <v>0</v>
      </c>
      <c r="J71" s="116">
        <f t="shared" ref="J71:J75" si="43">TRUNC(G71*(1+$K$4),2)</f>
        <v>0</v>
      </c>
      <c r="K71" s="117">
        <f t="shared" ref="K71:K75" si="44">SUM(I71:J71)*D71</f>
        <v>0</v>
      </c>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row>
    <row r="72" spans="1:133" s="7" customFormat="1" x14ac:dyDescent="0.2">
      <c r="A72" s="129"/>
      <c r="B72" s="128" t="s">
        <v>3</v>
      </c>
      <c r="C72" s="111" t="s">
        <v>373</v>
      </c>
      <c r="D72" s="2">
        <v>40</v>
      </c>
      <c r="E72" s="44" t="s">
        <v>18</v>
      </c>
      <c r="F72" s="42"/>
      <c r="G72" s="42"/>
      <c r="H72" s="114">
        <f t="shared" si="35"/>
        <v>0</v>
      </c>
      <c r="I72" s="115">
        <f t="shared" si="42"/>
        <v>0</v>
      </c>
      <c r="J72" s="116">
        <f t="shared" si="43"/>
        <v>0</v>
      </c>
      <c r="K72" s="117">
        <f t="shared" si="44"/>
        <v>0</v>
      </c>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row>
    <row r="73" spans="1:133" s="7" customFormat="1" ht="12.75" customHeight="1" x14ac:dyDescent="0.2">
      <c r="A73" s="129"/>
      <c r="B73" s="128" t="s">
        <v>374</v>
      </c>
      <c r="C73" s="111" t="s">
        <v>375</v>
      </c>
      <c r="D73" s="126">
        <v>17</v>
      </c>
      <c r="E73" s="44" t="s">
        <v>18</v>
      </c>
      <c r="F73" s="42"/>
      <c r="G73" s="42"/>
      <c r="H73" s="114">
        <f t="shared" si="35"/>
        <v>0</v>
      </c>
      <c r="I73" s="115">
        <f t="shared" si="42"/>
        <v>0</v>
      </c>
      <c r="J73" s="116">
        <f t="shared" si="43"/>
        <v>0</v>
      </c>
      <c r="K73" s="117">
        <f t="shared" si="44"/>
        <v>0</v>
      </c>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row>
    <row r="74" spans="1:133" s="7" customFormat="1" ht="12.75" customHeight="1" x14ac:dyDescent="0.2">
      <c r="A74" s="129"/>
      <c r="B74" s="128" t="s">
        <v>376</v>
      </c>
      <c r="C74" s="111" t="s">
        <v>377</v>
      </c>
      <c r="D74" s="126">
        <v>30</v>
      </c>
      <c r="E74" s="44" t="s">
        <v>18</v>
      </c>
      <c r="F74" s="42"/>
      <c r="G74" s="42"/>
      <c r="H74" s="114">
        <f t="shared" si="35"/>
        <v>0</v>
      </c>
      <c r="I74" s="115">
        <f t="shared" si="42"/>
        <v>0</v>
      </c>
      <c r="J74" s="116">
        <f t="shared" si="43"/>
        <v>0</v>
      </c>
      <c r="K74" s="117">
        <f t="shared" si="44"/>
        <v>0</v>
      </c>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row>
    <row r="75" spans="1:133" s="7" customFormat="1" ht="12.75" customHeight="1" x14ac:dyDescent="0.2">
      <c r="A75" s="129"/>
      <c r="B75" s="128" t="s">
        <v>378</v>
      </c>
      <c r="C75" s="111" t="s">
        <v>379</v>
      </c>
      <c r="D75" s="126">
        <v>7</v>
      </c>
      <c r="E75" s="44" t="s">
        <v>18</v>
      </c>
      <c r="F75" s="42"/>
      <c r="G75" s="42"/>
      <c r="H75" s="114">
        <f t="shared" ref="H75:H79" si="45">SUM(F75,G75)*D75</f>
        <v>0</v>
      </c>
      <c r="I75" s="115">
        <f t="shared" si="42"/>
        <v>0</v>
      </c>
      <c r="J75" s="116">
        <f t="shared" si="43"/>
        <v>0</v>
      </c>
      <c r="K75" s="117">
        <f t="shared" si="44"/>
        <v>0</v>
      </c>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row>
    <row r="76" spans="1:133" s="7" customFormat="1" ht="12.75" customHeight="1" x14ac:dyDescent="0.2">
      <c r="A76" s="144"/>
      <c r="B76" s="100">
        <v>10</v>
      </c>
      <c r="C76" s="101" t="s">
        <v>255</v>
      </c>
      <c r="D76" s="126"/>
      <c r="E76" s="44"/>
      <c r="F76" s="127"/>
      <c r="G76" s="127"/>
      <c r="H76" s="114"/>
      <c r="I76" s="115"/>
      <c r="J76" s="116"/>
      <c r="K76" s="117"/>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row>
    <row r="77" spans="1:133" s="7" customFormat="1" ht="12.75" customHeight="1" x14ac:dyDescent="0.2">
      <c r="A77" s="144"/>
      <c r="B77" s="128" t="s">
        <v>71</v>
      </c>
      <c r="C77" s="111" t="s">
        <v>256</v>
      </c>
      <c r="D77" s="126"/>
      <c r="E77" s="44"/>
      <c r="F77" s="127"/>
      <c r="G77" s="127"/>
      <c r="H77" s="114"/>
      <c r="I77" s="115"/>
      <c r="J77" s="116"/>
      <c r="K77" s="117"/>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row>
    <row r="78" spans="1:133" s="7" customFormat="1" ht="25.5" x14ac:dyDescent="0.2">
      <c r="A78" s="118"/>
      <c r="B78" s="110" t="s">
        <v>96</v>
      </c>
      <c r="C78" s="111" t="s">
        <v>380</v>
      </c>
      <c r="D78" s="40">
        <v>1</v>
      </c>
      <c r="E78" s="112" t="s">
        <v>19</v>
      </c>
      <c r="F78" s="43"/>
      <c r="G78" s="43"/>
      <c r="H78" s="114">
        <f t="shared" si="45"/>
        <v>0</v>
      </c>
      <c r="I78" s="115">
        <f t="shared" ref="I78:I80" si="46">TRUNC(F78*(1+$K$4),2)</f>
        <v>0</v>
      </c>
      <c r="J78" s="116">
        <f t="shared" ref="J78:J80" si="47">TRUNC(G78*(1+$K$4),2)</f>
        <v>0</v>
      </c>
      <c r="K78" s="117">
        <f t="shared" ref="K78:K80" si="48">SUM(I78:J78)*D78</f>
        <v>0</v>
      </c>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row>
    <row r="79" spans="1:133" s="7" customFormat="1" x14ac:dyDescent="0.2">
      <c r="A79" s="118"/>
      <c r="B79" s="110" t="s">
        <v>97</v>
      </c>
      <c r="C79" s="111" t="s">
        <v>584</v>
      </c>
      <c r="D79" s="126">
        <v>1</v>
      </c>
      <c r="E79" s="44" t="s">
        <v>19</v>
      </c>
      <c r="F79" s="42"/>
      <c r="G79" s="42"/>
      <c r="H79" s="114">
        <f t="shared" si="45"/>
        <v>0</v>
      </c>
      <c r="I79" s="115">
        <f t="shared" ref="I79" si="49">TRUNC(F79*(1+$K$4),2)</f>
        <v>0</v>
      </c>
      <c r="J79" s="116">
        <f t="shared" ref="J79" si="50">TRUNC(G79*(1+$K$4),2)</f>
        <v>0</v>
      </c>
      <c r="K79" s="117">
        <f t="shared" ref="K79" si="51">SUM(I79:J79)*D79</f>
        <v>0</v>
      </c>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row>
    <row r="80" spans="1:133" s="7" customFormat="1" ht="25.5" x14ac:dyDescent="0.2">
      <c r="A80" s="118"/>
      <c r="B80" s="110" t="s">
        <v>585</v>
      </c>
      <c r="C80" s="111" t="s">
        <v>381</v>
      </c>
      <c r="D80" s="126">
        <v>1</v>
      </c>
      <c r="E80" s="44" t="s">
        <v>19</v>
      </c>
      <c r="F80" s="42"/>
      <c r="G80" s="42"/>
      <c r="H80" s="114">
        <f t="shared" ref="H80:H88" si="52">SUM(F80,G80)*D80</f>
        <v>0</v>
      </c>
      <c r="I80" s="115">
        <f t="shared" si="46"/>
        <v>0</v>
      </c>
      <c r="J80" s="116">
        <f t="shared" si="47"/>
        <v>0</v>
      </c>
      <c r="K80" s="117">
        <f t="shared" si="48"/>
        <v>0</v>
      </c>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row>
    <row r="81" spans="1:133" s="7" customFormat="1" ht="12.75" customHeight="1" x14ac:dyDescent="0.2">
      <c r="A81" s="144"/>
      <c r="B81" s="128" t="s">
        <v>72</v>
      </c>
      <c r="C81" s="111" t="s">
        <v>257</v>
      </c>
      <c r="D81" s="126"/>
      <c r="E81" s="44"/>
      <c r="F81" s="127"/>
      <c r="G81" s="127"/>
      <c r="H81" s="114"/>
      <c r="I81" s="115"/>
      <c r="J81" s="116"/>
      <c r="K81" s="117"/>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row>
    <row r="82" spans="1:133" s="7" customFormat="1" ht="12.75" customHeight="1" x14ac:dyDescent="0.2">
      <c r="A82" s="144"/>
      <c r="B82" s="128" t="s">
        <v>98</v>
      </c>
      <c r="C82" s="111" t="s">
        <v>52</v>
      </c>
      <c r="D82" s="126"/>
      <c r="E82" s="44"/>
      <c r="F82" s="127"/>
      <c r="G82" s="127"/>
      <c r="H82" s="114"/>
      <c r="I82" s="115"/>
      <c r="J82" s="116"/>
      <c r="K82" s="117"/>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row>
    <row r="83" spans="1:133" s="7" customFormat="1" ht="12.75" customHeight="1" x14ac:dyDescent="0.2">
      <c r="A83" s="118"/>
      <c r="B83" s="128" t="s">
        <v>382</v>
      </c>
      <c r="C83" s="120" t="s">
        <v>300</v>
      </c>
      <c r="D83" s="40">
        <v>10</v>
      </c>
      <c r="E83" s="112" t="s">
        <v>19</v>
      </c>
      <c r="F83" s="43"/>
      <c r="G83" s="43"/>
      <c r="H83" s="114">
        <f t="shared" si="52"/>
        <v>0</v>
      </c>
      <c r="I83" s="115">
        <f t="shared" ref="I83:I89" si="53">TRUNC(F83*(1+$K$4),2)</f>
        <v>0</v>
      </c>
      <c r="J83" s="116">
        <f t="shared" ref="J83:J89" si="54">TRUNC(G83*(1+$K$4),2)</f>
        <v>0</v>
      </c>
      <c r="K83" s="117">
        <f t="shared" ref="K83:K89" si="55">SUM(I83:J83)*D83</f>
        <v>0</v>
      </c>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row>
    <row r="84" spans="1:133" s="7" customFormat="1" ht="12.75" customHeight="1" x14ac:dyDescent="0.2">
      <c r="A84" s="118"/>
      <c r="B84" s="128" t="s">
        <v>383</v>
      </c>
      <c r="C84" s="120" t="s">
        <v>242</v>
      </c>
      <c r="D84" s="40">
        <v>1</v>
      </c>
      <c r="E84" s="112" t="s">
        <v>19</v>
      </c>
      <c r="F84" s="43"/>
      <c r="G84" s="43"/>
      <c r="H84" s="114">
        <f t="shared" si="52"/>
        <v>0</v>
      </c>
      <c r="I84" s="115">
        <f t="shared" si="53"/>
        <v>0</v>
      </c>
      <c r="J84" s="116">
        <f t="shared" si="54"/>
        <v>0</v>
      </c>
      <c r="K84" s="117">
        <f t="shared" si="55"/>
        <v>0</v>
      </c>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row>
    <row r="85" spans="1:133" s="7" customFormat="1" ht="12.75" customHeight="1" x14ac:dyDescent="0.2">
      <c r="A85" s="118"/>
      <c r="B85" s="128" t="s">
        <v>384</v>
      </c>
      <c r="C85" s="120" t="s">
        <v>243</v>
      </c>
      <c r="D85" s="40">
        <v>1</v>
      </c>
      <c r="E85" s="112" t="s">
        <v>19</v>
      </c>
      <c r="F85" s="43"/>
      <c r="G85" s="43"/>
      <c r="H85" s="114">
        <f t="shared" si="52"/>
        <v>0</v>
      </c>
      <c r="I85" s="115">
        <f t="shared" si="53"/>
        <v>0</v>
      </c>
      <c r="J85" s="116">
        <f t="shared" si="54"/>
        <v>0</v>
      </c>
      <c r="K85" s="117">
        <f t="shared" si="55"/>
        <v>0</v>
      </c>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row>
    <row r="86" spans="1:133" s="7" customFormat="1" ht="12.75" customHeight="1" x14ac:dyDescent="0.2">
      <c r="A86" s="118"/>
      <c r="B86" s="128" t="s">
        <v>385</v>
      </c>
      <c r="C86" s="120" t="s">
        <v>85</v>
      </c>
      <c r="D86" s="126">
        <v>1</v>
      </c>
      <c r="E86" s="44" t="s">
        <v>19</v>
      </c>
      <c r="F86" s="42"/>
      <c r="G86" s="42"/>
      <c r="H86" s="114">
        <f t="shared" si="52"/>
        <v>0</v>
      </c>
      <c r="I86" s="115">
        <f t="shared" si="53"/>
        <v>0</v>
      </c>
      <c r="J86" s="116">
        <f t="shared" si="54"/>
        <v>0</v>
      </c>
      <c r="K86" s="117">
        <f t="shared" si="55"/>
        <v>0</v>
      </c>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row>
    <row r="87" spans="1:133" s="7" customFormat="1" ht="12.75" customHeight="1" x14ac:dyDescent="0.2">
      <c r="A87" s="118"/>
      <c r="B87" s="128" t="s">
        <v>386</v>
      </c>
      <c r="C87" s="120" t="s">
        <v>117</v>
      </c>
      <c r="D87" s="126">
        <v>2</v>
      </c>
      <c r="E87" s="44" t="s">
        <v>19</v>
      </c>
      <c r="F87" s="42"/>
      <c r="G87" s="42"/>
      <c r="H87" s="114">
        <f t="shared" si="52"/>
        <v>0</v>
      </c>
      <c r="I87" s="115">
        <f t="shared" si="53"/>
        <v>0</v>
      </c>
      <c r="J87" s="116">
        <f t="shared" si="54"/>
        <v>0</v>
      </c>
      <c r="K87" s="117">
        <f t="shared" si="55"/>
        <v>0</v>
      </c>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row>
    <row r="88" spans="1:133" s="7" customFormat="1" ht="12.75" customHeight="1" x14ac:dyDescent="0.2">
      <c r="A88" s="118"/>
      <c r="B88" s="128" t="s">
        <v>387</v>
      </c>
      <c r="C88" s="120" t="s">
        <v>86</v>
      </c>
      <c r="D88" s="126">
        <v>1</v>
      </c>
      <c r="E88" s="44" t="s">
        <v>19</v>
      </c>
      <c r="F88" s="42"/>
      <c r="G88" s="42"/>
      <c r="H88" s="114">
        <f t="shared" si="52"/>
        <v>0</v>
      </c>
      <c r="I88" s="115">
        <f t="shared" si="53"/>
        <v>0</v>
      </c>
      <c r="J88" s="116">
        <f t="shared" si="54"/>
        <v>0</v>
      </c>
      <c r="K88" s="117">
        <f t="shared" si="55"/>
        <v>0</v>
      </c>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row>
    <row r="89" spans="1:133" s="7" customFormat="1" ht="12.75" customHeight="1" x14ac:dyDescent="0.2">
      <c r="A89" s="118"/>
      <c r="B89" s="128" t="s">
        <v>388</v>
      </c>
      <c r="C89" s="120" t="s">
        <v>389</v>
      </c>
      <c r="D89" s="40">
        <v>2</v>
      </c>
      <c r="E89" s="112" t="s">
        <v>19</v>
      </c>
      <c r="F89" s="43"/>
      <c r="G89" s="43"/>
      <c r="H89" s="114">
        <f t="shared" ref="H89:H109" si="56">SUM(F89,G89)*D89</f>
        <v>0</v>
      </c>
      <c r="I89" s="115">
        <f t="shared" si="53"/>
        <v>0</v>
      </c>
      <c r="J89" s="116">
        <f t="shared" si="54"/>
        <v>0</v>
      </c>
      <c r="K89" s="117">
        <f t="shared" si="55"/>
        <v>0</v>
      </c>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row>
    <row r="90" spans="1:133" s="7" customFormat="1" ht="12.75" customHeight="1" x14ac:dyDescent="0.2">
      <c r="A90" s="144"/>
      <c r="B90" s="128" t="s">
        <v>390</v>
      </c>
      <c r="C90" s="120" t="s">
        <v>261</v>
      </c>
      <c r="D90" s="126"/>
      <c r="E90" s="44"/>
      <c r="F90" s="127"/>
      <c r="G90" s="127"/>
      <c r="H90" s="114"/>
      <c r="I90" s="115"/>
      <c r="J90" s="116"/>
      <c r="K90" s="117"/>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row>
    <row r="91" spans="1:133" s="7" customFormat="1" ht="12.75" customHeight="1" x14ac:dyDescent="0.2">
      <c r="A91" s="118"/>
      <c r="B91" s="128" t="s">
        <v>391</v>
      </c>
      <c r="C91" s="120" t="s">
        <v>92</v>
      </c>
      <c r="D91" s="40">
        <v>1</v>
      </c>
      <c r="E91" s="112" t="s">
        <v>19</v>
      </c>
      <c r="F91" s="43"/>
      <c r="G91" s="43"/>
      <c r="H91" s="114">
        <f t="shared" si="56"/>
        <v>0</v>
      </c>
      <c r="I91" s="115">
        <f t="shared" ref="I91:I110" si="57">TRUNC(F91*(1+$K$4),2)</f>
        <v>0</v>
      </c>
      <c r="J91" s="116">
        <f t="shared" ref="J91:J110" si="58">TRUNC(G91*(1+$K$4),2)</f>
        <v>0</v>
      </c>
      <c r="K91" s="117">
        <f t="shared" ref="K91:K110" si="59">SUM(I91:J91)*D91</f>
        <v>0</v>
      </c>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row>
    <row r="92" spans="1:133" s="7" customFormat="1" ht="12.75" customHeight="1" x14ac:dyDescent="0.2">
      <c r="A92" s="118"/>
      <c r="B92" s="128" t="s">
        <v>392</v>
      </c>
      <c r="C92" s="120" t="s">
        <v>91</v>
      </c>
      <c r="D92" s="126">
        <v>1</v>
      </c>
      <c r="E92" s="44" t="s">
        <v>19</v>
      </c>
      <c r="F92" s="43"/>
      <c r="G92" s="43"/>
      <c r="H92" s="114">
        <f t="shared" si="56"/>
        <v>0</v>
      </c>
      <c r="I92" s="115">
        <f t="shared" si="57"/>
        <v>0</v>
      </c>
      <c r="J92" s="116">
        <f t="shared" si="58"/>
        <v>0</v>
      </c>
      <c r="K92" s="117">
        <f t="shared" si="59"/>
        <v>0</v>
      </c>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row>
    <row r="93" spans="1:133" s="7" customFormat="1" ht="12.75" customHeight="1" x14ac:dyDescent="0.2">
      <c r="A93" s="118"/>
      <c r="B93" s="128" t="s">
        <v>393</v>
      </c>
      <c r="C93" s="120" t="s">
        <v>102</v>
      </c>
      <c r="D93" s="40">
        <v>1</v>
      </c>
      <c r="E93" s="112" t="s">
        <v>19</v>
      </c>
      <c r="F93" s="43"/>
      <c r="G93" s="43"/>
      <c r="H93" s="114">
        <f t="shared" si="56"/>
        <v>0</v>
      </c>
      <c r="I93" s="115">
        <f t="shared" si="57"/>
        <v>0</v>
      </c>
      <c r="J93" s="116">
        <f t="shared" si="58"/>
        <v>0</v>
      </c>
      <c r="K93" s="117">
        <f t="shared" si="59"/>
        <v>0</v>
      </c>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row>
    <row r="94" spans="1:133" s="7" customFormat="1" ht="12.75" customHeight="1" x14ac:dyDescent="0.2">
      <c r="A94" s="118"/>
      <c r="B94" s="128" t="s">
        <v>394</v>
      </c>
      <c r="C94" s="120" t="s">
        <v>239</v>
      </c>
      <c r="D94" s="40">
        <v>1</v>
      </c>
      <c r="E94" s="112" t="s">
        <v>19</v>
      </c>
      <c r="F94" s="43"/>
      <c r="G94" s="43"/>
      <c r="H94" s="114">
        <f t="shared" si="56"/>
        <v>0</v>
      </c>
      <c r="I94" s="115">
        <f t="shared" si="57"/>
        <v>0</v>
      </c>
      <c r="J94" s="116">
        <f t="shared" si="58"/>
        <v>0</v>
      </c>
      <c r="K94" s="117">
        <f t="shared" si="59"/>
        <v>0</v>
      </c>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row>
    <row r="95" spans="1:133" s="7" customFormat="1" ht="12.75" customHeight="1" x14ac:dyDescent="0.2">
      <c r="A95" s="118"/>
      <c r="B95" s="128" t="s">
        <v>395</v>
      </c>
      <c r="C95" s="120" t="s">
        <v>396</v>
      </c>
      <c r="D95" s="40">
        <v>1</v>
      </c>
      <c r="E95" s="112" t="s">
        <v>19</v>
      </c>
      <c r="F95" s="43"/>
      <c r="G95" s="43"/>
      <c r="H95" s="114">
        <f t="shared" si="56"/>
        <v>0</v>
      </c>
      <c r="I95" s="115">
        <f t="shared" si="57"/>
        <v>0</v>
      </c>
      <c r="J95" s="116">
        <f t="shared" si="58"/>
        <v>0</v>
      </c>
      <c r="K95" s="117">
        <f t="shared" si="59"/>
        <v>0</v>
      </c>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row>
    <row r="96" spans="1:133" s="7" customFormat="1" ht="12.75" customHeight="1" x14ac:dyDescent="0.2">
      <c r="A96" s="118"/>
      <c r="B96" s="128" t="s">
        <v>397</v>
      </c>
      <c r="C96" s="120" t="s">
        <v>398</v>
      </c>
      <c r="D96" s="40">
        <v>1</v>
      </c>
      <c r="E96" s="112" t="s">
        <v>19</v>
      </c>
      <c r="F96" s="43"/>
      <c r="G96" s="43"/>
      <c r="H96" s="114">
        <f t="shared" si="56"/>
        <v>0</v>
      </c>
      <c r="I96" s="115">
        <f t="shared" si="57"/>
        <v>0</v>
      </c>
      <c r="J96" s="116">
        <f t="shared" si="58"/>
        <v>0</v>
      </c>
      <c r="K96" s="117">
        <f t="shared" si="59"/>
        <v>0</v>
      </c>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row>
    <row r="97" spans="1:133" s="7" customFormat="1" ht="12.75" customHeight="1" x14ac:dyDescent="0.2">
      <c r="A97" s="118"/>
      <c r="B97" s="128" t="s">
        <v>399</v>
      </c>
      <c r="C97" s="120" t="s">
        <v>90</v>
      </c>
      <c r="D97" s="126">
        <v>1</v>
      </c>
      <c r="E97" s="44" t="s">
        <v>19</v>
      </c>
      <c r="F97" s="43"/>
      <c r="G97" s="43"/>
      <c r="H97" s="114">
        <f t="shared" si="56"/>
        <v>0</v>
      </c>
      <c r="I97" s="115">
        <f t="shared" si="57"/>
        <v>0</v>
      </c>
      <c r="J97" s="116">
        <f t="shared" si="58"/>
        <v>0</v>
      </c>
      <c r="K97" s="117">
        <f t="shared" si="59"/>
        <v>0</v>
      </c>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row>
    <row r="98" spans="1:133" s="7" customFormat="1" ht="12.75" customHeight="1" x14ac:dyDescent="0.2">
      <c r="A98" s="118"/>
      <c r="B98" s="128" t="s">
        <v>400</v>
      </c>
      <c r="C98" s="120" t="s">
        <v>301</v>
      </c>
      <c r="D98" s="126">
        <v>1</v>
      </c>
      <c r="E98" s="44" t="s">
        <v>19</v>
      </c>
      <c r="F98" s="43"/>
      <c r="G98" s="43"/>
      <c r="H98" s="114">
        <f t="shared" si="56"/>
        <v>0</v>
      </c>
      <c r="I98" s="115">
        <f t="shared" si="57"/>
        <v>0</v>
      </c>
      <c r="J98" s="116">
        <f t="shared" si="58"/>
        <v>0</v>
      </c>
      <c r="K98" s="117">
        <f t="shared" si="59"/>
        <v>0</v>
      </c>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row>
    <row r="99" spans="1:133" s="7" customFormat="1" ht="12.75" customHeight="1" x14ac:dyDescent="0.2">
      <c r="A99" s="118"/>
      <c r="B99" s="128" t="s">
        <v>401</v>
      </c>
      <c r="C99" s="120" t="s">
        <v>244</v>
      </c>
      <c r="D99" s="40">
        <v>1</v>
      </c>
      <c r="E99" s="112" t="s">
        <v>19</v>
      </c>
      <c r="F99" s="43"/>
      <c r="G99" s="43"/>
      <c r="H99" s="114">
        <f t="shared" si="56"/>
        <v>0</v>
      </c>
      <c r="I99" s="115">
        <f t="shared" si="57"/>
        <v>0</v>
      </c>
      <c r="J99" s="116">
        <f t="shared" si="58"/>
        <v>0</v>
      </c>
      <c r="K99" s="117">
        <f t="shared" si="59"/>
        <v>0</v>
      </c>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row>
    <row r="100" spans="1:133" s="7" customFormat="1" ht="12.75" customHeight="1" x14ac:dyDescent="0.2">
      <c r="A100" s="118"/>
      <c r="B100" s="128" t="s">
        <v>402</v>
      </c>
      <c r="C100" s="120" t="s">
        <v>504</v>
      </c>
      <c r="D100" s="40">
        <v>1</v>
      </c>
      <c r="E100" s="112" t="s">
        <v>19</v>
      </c>
      <c r="F100" s="43"/>
      <c r="G100" s="43"/>
      <c r="H100" s="114">
        <f t="shared" si="56"/>
        <v>0</v>
      </c>
      <c r="I100" s="115">
        <f t="shared" si="57"/>
        <v>0</v>
      </c>
      <c r="J100" s="116">
        <f t="shared" si="58"/>
        <v>0</v>
      </c>
      <c r="K100" s="117">
        <f t="shared" si="59"/>
        <v>0</v>
      </c>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row>
    <row r="101" spans="1:133" s="7" customFormat="1" ht="12.75" customHeight="1" x14ac:dyDescent="0.2">
      <c r="A101" s="118"/>
      <c r="B101" s="128" t="s">
        <v>403</v>
      </c>
      <c r="C101" s="120" t="s">
        <v>506</v>
      </c>
      <c r="D101" s="40">
        <v>1</v>
      </c>
      <c r="E101" s="112" t="s">
        <v>19</v>
      </c>
      <c r="F101" s="43"/>
      <c r="G101" s="43"/>
      <c r="H101" s="114">
        <f t="shared" si="56"/>
        <v>0</v>
      </c>
      <c r="I101" s="115">
        <f t="shared" si="57"/>
        <v>0</v>
      </c>
      <c r="J101" s="116">
        <f t="shared" si="58"/>
        <v>0</v>
      </c>
      <c r="K101" s="117">
        <f t="shared" si="59"/>
        <v>0</v>
      </c>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row>
    <row r="102" spans="1:133" s="7" customFormat="1" ht="12.75" customHeight="1" x14ac:dyDescent="0.2">
      <c r="A102" s="118"/>
      <c r="B102" s="128" t="s">
        <v>404</v>
      </c>
      <c r="C102" s="120" t="s">
        <v>302</v>
      </c>
      <c r="D102" s="40">
        <v>1</v>
      </c>
      <c r="E102" s="112" t="s">
        <v>19</v>
      </c>
      <c r="F102" s="43"/>
      <c r="G102" s="43"/>
      <c r="H102" s="114">
        <f t="shared" si="56"/>
        <v>0</v>
      </c>
      <c r="I102" s="115">
        <f t="shared" si="57"/>
        <v>0</v>
      </c>
      <c r="J102" s="116">
        <f t="shared" si="58"/>
        <v>0</v>
      </c>
      <c r="K102" s="117">
        <f t="shared" si="59"/>
        <v>0</v>
      </c>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row>
    <row r="103" spans="1:133" s="7" customFormat="1" ht="12.75" customHeight="1" x14ac:dyDescent="0.2">
      <c r="A103" s="118"/>
      <c r="B103" s="128" t="s">
        <v>405</v>
      </c>
      <c r="C103" s="120" t="s">
        <v>93</v>
      </c>
      <c r="D103" s="40">
        <v>1</v>
      </c>
      <c r="E103" s="112" t="s">
        <v>19</v>
      </c>
      <c r="F103" s="43"/>
      <c r="G103" s="43"/>
      <c r="H103" s="114">
        <f t="shared" si="56"/>
        <v>0</v>
      </c>
      <c r="I103" s="115">
        <f t="shared" si="57"/>
        <v>0</v>
      </c>
      <c r="J103" s="116">
        <f t="shared" si="58"/>
        <v>0</v>
      </c>
      <c r="K103" s="117">
        <f t="shared" si="59"/>
        <v>0</v>
      </c>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row>
    <row r="104" spans="1:133" s="7" customFormat="1" ht="12.75" customHeight="1" x14ac:dyDescent="0.2">
      <c r="A104" s="118"/>
      <c r="B104" s="128" t="s">
        <v>406</v>
      </c>
      <c r="C104" s="120" t="s">
        <v>303</v>
      </c>
      <c r="D104" s="40">
        <v>1</v>
      </c>
      <c r="E104" s="112" t="s">
        <v>19</v>
      </c>
      <c r="F104" s="43"/>
      <c r="G104" s="43"/>
      <c r="H104" s="114">
        <f t="shared" si="56"/>
        <v>0</v>
      </c>
      <c r="I104" s="115">
        <f t="shared" si="57"/>
        <v>0</v>
      </c>
      <c r="J104" s="116">
        <f t="shared" si="58"/>
        <v>0</v>
      </c>
      <c r="K104" s="117">
        <f t="shared" si="59"/>
        <v>0</v>
      </c>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row>
    <row r="105" spans="1:133" s="7" customFormat="1" ht="12.75" customHeight="1" x14ac:dyDescent="0.2">
      <c r="A105" s="118"/>
      <c r="B105" s="128" t="s">
        <v>407</v>
      </c>
      <c r="C105" s="120" t="s">
        <v>89</v>
      </c>
      <c r="D105" s="126">
        <v>1</v>
      </c>
      <c r="E105" s="44" t="s">
        <v>19</v>
      </c>
      <c r="F105" s="42"/>
      <c r="G105" s="42"/>
      <c r="H105" s="114">
        <f t="shared" si="56"/>
        <v>0</v>
      </c>
      <c r="I105" s="115">
        <f t="shared" si="57"/>
        <v>0</v>
      </c>
      <c r="J105" s="116">
        <f t="shared" si="58"/>
        <v>0</v>
      </c>
      <c r="K105" s="117">
        <f t="shared" si="59"/>
        <v>0</v>
      </c>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row>
    <row r="106" spans="1:133" s="7" customFormat="1" ht="12.75" customHeight="1" x14ac:dyDescent="0.2">
      <c r="A106" s="118"/>
      <c r="B106" s="128" t="s">
        <v>408</v>
      </c>
      <c r="C106" s="120" t="s">
        <v>88</v>
      </c>
      <c r="D106" s="126">
        <v>1</v>
      </c>
      <c r="E106" s="44" t="s">
        <v>19</v>
      </c>
      <c r="F106" s="42"/>
      <c r="G106" s="42"/>
      <c r="H106" s="114">
        <f t="shared" si="56"/>
        <v>0</v>
      </c>
      <c r="I106" s="115">
        <f t="shared" si="57"/>
        <v>0</v>
      </c>
      <c r="J106" s="116">
        <f t="shared" si="58"/>
        <v>0</v>
      </c>
      <c r="K106" s="117">
        <f t="shared" si="59"/>
        <v>0</v>
      </c>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row>
    <row r="107" spans="1:133" s="7" customFormat="1" ht="12.75" customHeight="1" x14ac:dyDescent="0.2">
      <c r="A107" s="118"/>
      <c r="B107" s="128" t="s">
        <v>409</v>
      </c>
      <c r="C107" s="120" t="s">
        <v>87</v>
      </c>
      <c r="D107" s="126">
        <v>1</v>
      </c>
      <c r="E107" s="44" t="s">
        <v>19</v>
      </c>
      <c r="F107" s="42"/>
      <c r="G107" s="42"/>
      <c r="H107" s="114">
        <f t="shared" si="56"/>
        <v>0</v>
      </c>
      <c r="I107" s="115">
        <f t="shared" si="57"/>
        <v>0</v>
      </c>
      <c r="J107" s="116">
        <f t="shared" si="58"/>
        <v>0</v>
      </c>
      <c r="K107" s="117">
        <f t="shared" si="59"/>
        <v>0</v>
      </c>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row>
    <row r="108" spans="1:133" s="7" customFormat="1" ht="12.75" customHeight="1" x14ac:dyDescent="0.2">
      <c r="A108" s="118"/>
      <c r="B108" s="128" t="s">
        <v>410</v>
      </c>
      <c r="C108" s="120" t="s">
        <v>94</v>
      </c>
      <c r="D108" s="40">
        <v>1</v>
      </c>
      <c r="E108" s="112" t="s">
        <v>19</v>
      </c>
      <c r="F108" s="43"/>
      <c r="G108" s="43"/>
      <c r="H108" s="114">
        <f t="shared" si="56"/>
        <v>0</v>
      </c>
      <c r="I108" s="115">
        <f t="shared" ref="I108:I109" si="60">TRUNC(F108*(1+$K$4),2)</f>
        <v>0</v>
      </c>
      <c r="J108" s="116">
        <f t="shared" ref="J108:J109" si="61">TRUNC(G108*(1+$K$4),2)</f>
        <v>0</v>
      </c>
      <c r="K108" s="117">
        <f t="shared" ref="K108:K109" si="62">SUM(I108:J108)*D108</f>
        <v>0</v>
      </c>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row>
    <row r="109" spans="1:133" s="7" customFormat="1" ht="12.75" customHeight="1" x14ac:dyDescent="0.2">
      <c r="A109" s="118"/>
      <c r="B109" s="128" t="s">
        <v>588</v>
      </c>
      <c r="C109" s="120" t="s">
        <v>586</v>
      </c>
      <c r="D109" s="40">
        <v>1</v>
      </c>
      <c r="E109" s="112" t="s">
        <v>19</v>
      </c>
      <c r="F109" s="43"/>
      <c r="G109" s="43"/>
      <c r="H109" s="114">
        <f t="shared" si="56"/>
        <v>0</v>
      </c>
      <c r="I109" s="115">
        <f t="shared" si="60"/>
        <v>0</v>
      </c>
      <c r="J109" s="116">
        <f t="shared" si="61"/>
        <v>0</v>
      </c>
      <c r="K109" s="117">
        <f t="shared" si="62"/>
        <v>0</v>
      </c>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row>
    <row r="110" spans="1:133" s="7" customFormat="1" ht="12.75" customHeight="1" x14ac:dyDescent="0.2">
      <c r="A110" s="118"/>
      <c r="B110" s="128" t="s">
        <v>680</v>
      </c>
      <c r="C110" s="120" t="s">
        <v>587</v>
      </c>
      <c r="D110" s="40">
        <v>1</v>
      </c>
      <c r="E110" s="112" t="s">
        <v>19</v>
      </c>
      <c r="F110" s="43"/>
      <c r="G110" s="43"/>
      <c r="H110" s="114">
        <f t="shared" ref="H110:H118" si="63">SUM(F110,G110)*D110</f>
        <v>0</v>
      </c>
      <c r="I110" s="115">
        <f t="shared" si="57"/>
        <v>0</v>
      </c>
      <c r="J110" s="116">
        <f t="shared" si="58"/>
        <v>0</v>
      </c>
      <c r="K110" s="117">
        <f t="shared" si="59"/>
        <v>0</v>
      </c>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row>
    <row r="111" spans="1:133" s="7" customFormat="1" ht="12.75" customHeight="1" x14ac:dyDescent="0.2">
      <c r="A111" s="144"/>
      <c r="B111" s="128" t="s">
        <v>411</v>
      </c>
      <c r="C111" s="120" t="s">
        <v>8</v>
      </c>
      <c r="D111" s="126"/>
      <c r="E111" s="44"/>
      <c r="F111" s="127"/>
      <c r="G111" s="127"/>
      <c r="H111" s="114"/>
      <c r="I111" s="115"/>
      <c r="J111" s="116"/>
      <c r="K111" s="117"/>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row>
    <row r="112" spans="1:133" s="7" customFormat="1" ht="25.5" x14ac:dyDescent="0.2">
      <c r="A112" s="118"/>
      <c r="B112" s="128" t="s">
        <v>412</v>
      </c>
      <c r="C112" s="120" t="s">
        <v>327</v>
      </c>
      <c r="D112" s="40">
        <v>12</v>
      </c>
      <c r="E112" s="112" t="s">
        <v>19</v>
      </c>
      <c r="F112" s="43"/>
      <c r="G112" s="43"/>
      <c r="H112" s="114">
        <f t="shared" si="63"/>
        <v>0</v>
      </c>
      <c r="I112" s="115">
        <f t="shared" ref="I112" si="64">TRUNC(F112*(1+$K$4),2)</f>
        <v>0</v>
      </c>
      <c r="J112" s="116">
        <f t="shared" ref="J112" si="65">TRUNC(G112*(1+$K$4),2)</f>
        <v>0</v>
      </c>
      <c r="K112" s="117">
        <f t="shared" ref="K112" si="66">SUM(I112:J112)*D112</f>
        <v>0</v>
      </c>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row>
    <row r="113" spans="1:133" s="7" customFormat="1" ht="25.5" x14ac:dyDescent="0.2">
      <c r="A113" s="118"/>
      <c r="B113" s="128" t="s">
        <v>413</v>
      </c>
      <c r="C113" s="120" t="s">
        <v>328</v>
      </c>
      <c r="D113" s="40">
        <v>10</v>
      </c>
      <c r="E113" s="112" t="s">
        <v>19</v>
      </c>
      <c r="F113" s="43"/>
      <c r="G113" s="43"/>
      <c r="H113" s="114">
        <f t="shared" si="63"/>
        <v>0</v>
      </c>
      <c r="I113" s="115">
        <f t="shared" ref="I113:J113" si="67">TRUNC(F113*(1+$K$4),2)</f>
        <v>0</v>
      </c>
      <c r="J113" s="116">
        <f t="shared" si="67"/>
        <v>0</v>
      </c>
      <c r="K113" s="117">
        <f t="shared" ref="K113" si="68">SUM(I113:J113)*D113</f>
        <v>0</v>
      </c>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row>
    <row r="114" spans="1:133" s="7" customFormat="1" ht="12.75" customHeight="1" x14ac:dyDescent="0.2">
      <c r="A114" s="144"/>
      <c r="B114" s="110" t="s">
        <v>414</v>
      </c>
      <c r="C114" s="120" t="s">
        <v>681</v>
      </c>
      <c r="D114" s="126"/>
      <c r="E114" s="44"/>
      <c r="F114" s="127"/>
      <c r="G114" s="127"/>
      <c r="H114" s="114"/>
      <c r="I114" s="115"/>
      <c r="J114" s="116"/>
      <c r="K114" s="117"/>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row>
    <row r="115" spans="1:133" s="7" customFormat="1" x14ac:dyDescent="0.2">
      <c r="A115" s="118"/>
      <c r="B115" s="128" t="s">
        <v>684</v>
      </c>
      <c r="C115" s="120" t="s">
        <v>682</v>
      </c>
      <c r="D115" s="40">
        <v>1</v>
      </c>
      <c r="E115" s="112" t="s">
        <v>19</v>
      </c>
      <c r="F115" s="43"/>
      <c r="G115" s="124" t="s">
        <v>570</v>
      </c>
      <c r="H115" s="114">
        <f t="shared" si="63"/>
        <v>0</v>
      </c>
      <c r="I115" s="115">
        <f t="shared" ref="I115" si="69">TRUNC(F115*(1+$K$4),2)</f>
        <v>0</v>
      </c>
      <c r="J115" s="116" t="s">
        <v>570</v>
      </c>
      <c r="K115" s="117">
        <f t="shared" ref="K115" si="70">SUM(I115:J115)*D115</f>
        <v>0</v>
      </c>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row>
    <row r="116" spans="1:133" s="7" customFormat="1" ht="12.75" customHeight="1" x14ac:dyDescent="0.2">
      <c r="A116" s="118"/>
      <c r="B116" s="110" t="s">
        <v>683</v>
      </c>
      <c r="C116" s="111" t="s">
        <v>73</v>
      </c>
      <c r="D116" s="126">
        <v>6</v>
      </c>
      <c r="E116" s="44" t="s">
        <v>19</v>
      </c>
      <c r="F116" s="42"/>
      <c r="G116" s="124" t="s">
        <v>570</v>
      </c>
      <c r="H116" s="114">
        <f t="shared" si="63"/>
        <v>0</v>
      </c>
      <c r="I116" s="115">
        <f t="shared" ref="I116" si="71">TRUNC(F116*(1+$K$4),2)</f>
        <v>0</v>
      </c>
      <c r="J116" s="116" t="s">
        <v>570</v>
      </c>
      <c r="K116" s="117">
        <f t="shared" ref="K116" si="72">SUM(I116:J116)*D116</f>
        <v>0</v>
      </c>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row>
    <row r="117" spans="1:133" s="7" customFormat="1" ht="12.75" customHeight="1" x14ac:dyDescent="0.2">
      <c r="A117" s="144"/>
      <c r="B117" s="100">
        <v>11</v>
      </c>
      <c r="C117" s="101" t="s">
        <v>263</v>
      </c>
      <c r="D117" s="126"/>
      <c r="E117" s="44"/>
      <c r="F117" s="127"/>
      <c r="G117" s="127"/>
      <c r="H117" s="114"/>
      <c r="I117" s="115"/>
      <c r="J117" s="116"/>
      <c r="K117" s="117"/>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row>
    <row r="118" spans="1:133" s="7" customFormat="1" ht="12.75" customHeight="1" x14ac:dyDescent="0.2">
      <c r="A118" s="118"/>
      <c r="B118" s="110" t="s">
        <v>415</v>
      </c>
      <c r="C118" s="111" t="s">
        <v>501</v>
      </c>
      <c r="D118" s="126">
        <v>1</v>
      </c>
      <c r="E118" s="44" t="s">
        <v>272</v>
      </c>
      <c r="F118" s="42"/>
      <c r="G118" s="124" t="s">
        <v>570</v>
      </c>
      <c r="H118" s="114">
        <f t="shared" si="63"/>
        <v>0</v>
      </c>
      <c r="I118" s="115">
        <f t="shared" ref="I118" si="73">TRUNC(F118*(1+$K$4),2)</f>
        <v>0</v>
      </c>
      <c r="J118" s="116" t="s">
        <v>570</v>
      </c>
      <c r="K118" s="117">
        <f t="shared" ref="K118" si="74">SUM(I118:J118)*D118</f>
        <v>0</v>
      </c>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row>
    <row r="119" spans="1:133" s="7" customFormat="1" ht="12.75" customHeight="1" x14ac:dyDescent="0.2">
      <c r="A119" s="118"/>
      <c r="B119" s="110" t="s">
        <v>249</v>
      </c>
      <c r="C119" s="145" t="s">
        <v>416</v>
      </c>
      <c r="D119" s="20"/>
      <c r="E119" s="112"/>
      <c r="F119" s="125"/>
      <c r="G119" s="125"/>
      <c r="H119" s="114"/>
      <c r="I119" s="115"/>
      <c r="J119" s="116"/>
      <c r="K119" s="117"/>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row>
    <row r="120" spans="1:133" s="7" customFormat="1" ht="25.5" x14ac:dyDescent="0.2">
      <c r="A120" s="118"/>
      <c r="B120" s="110" t="s">
        <v>417</v>
      </c>
      <c r="C120" s="120" t="s">
        <v>505</v>
      </c>
      <c r="D120" s="40">
        <v>11</v>
      </c>
      <c r="E120" s="112" t="s">
        <v>18</v>
      </c>
      <c r="F120" s="43"/>
      <c r="G120" s="124" t="s">
        <v>570</v>
      </c>
      <c r="H120" s="114">
        <f t="shared" ref="H120:H125" si="75">SUM(F120,G120)*D120</f>
        <v>0</v>
      </c>
      <c r="I120" s="115">
        <f t="shared" ref="I120" si="76">TRUNC(F120*(1+$K$4),2)</f>
        <v>0</v>
      </c>
      <c r="J120" s="116" t="s">
        <v>570</v>
      </c>
      <c r="K120" s="117">
        <f t="shared" ref="K120" si="77">SUM(I120:J120)*D120</f>
        <v>0</v>
      </c>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row>
    <row r="121" spans="1:133" s="7" customFormat="1" ht="12.75" customHeight="1" x14ac:dyDescent="0.2">
      <c r="A121" s="118"/>
      <c r="B121" s="21" t="s">
        <v>304</v>
      </c>
      <c r="C121" s="134" t="s">
        <v>7</v>
      </c>
      <c r="D121" s="40"/>
      <c r="E121" s="112"/>
      <c r="F121" s="125"/>
      <c r="G121" s="135"/>
      <c r="H121" s="114"/>
      <c r="I121" s="115"/>
      <c r="J121" s="116"/>
      <c r="K121" s="117"/>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row>
    <row r="122" spans="1:133" s="7" customFormat="1" ht="38.25" x14ac:dyDescent="0.2">
      <c r="A122" s="118"/>
      <c r="B122" s="21" t="s">
        <v>418</v>
      </c>
      <c r="C122" s="146" t="s">
        <v>132</v>
      </c>
      <c r="D122" s="40">
        <v>5</v>
      </c>
      <c r="E122" s="112" t="s">
        <v>19</v>
      </c>
      <c r="F122" s="43"/>
      <c r="G122" s="124" t="s">
        <v>570</v>
      </c>
      <c r="H122" s="114">
        <f t="shared" si="75"/>
        <v>0</v>
      </c>
      <c r="I122" s="115">
        <f t="shared" ref="I122" si="78">TRUNC(F122*(1+$K$4),2)</f>
        <v>0</v>
      </c>
      <c r="J122" s="116" t="s">
        <v>570</v>
      </c>
      <c r="K122" s="117">
        <f t="shared" ref="K122" si="79">SUM(I122:J122)*D122</f>
        <v>0</v>
      </c>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row>
    <row r="123" spans="1:133" s="7" customFormat="1" ht="12.75" customHeight="1" x14ac:dyDescent="0.2">
      <c r="A123" s="144"/>
      <c r="B123" s="100">
        <v>12</v>
      </c>
      <c r="C123" s="101" t="s">
        <v>258</v>
      </c>
      <c r="D123" s="126"/>
      <c r="E123" s="44"/>
      <c r="F123" s="127"/>
      <c r="G123" s="127"/>
      <c r="H123" s="114"/>
      <c r="I123" s="115"/>
      <c r="J123" s="116"/>
      <c r="K123" s="117"/>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row>
    <row r="124" spans="1:133" s="7" customFormat="1" ht="12.75" customHeight="1" x14ac:dyDescent="0.2">
      <c r="A124" s="129"/>
      <c r="B124" s="128" t="s">
        <v>99</v>
      </c>
      <c r="C124" s="17" t="s">
        <v>114</v>
      </c>
      <c r="D124" s="126">
        <v>5</v>
      </c>
      <c r="E124" s="44" t="s">
        <v>19</v>
      </c>
      <c r="F124" s="42"/>
      <c r="G124" s="42"/>
      <c r="H124" s="114">
        <f t="shared" si="75"/>
        <v>0</v>
      </c>
      <c r="I124" s="115">
        <f t="shared" ref="I124:I130" si="80">TRUNC(F124*(1+$K$4),2)</f>
        <v>0</v>
      </c>
      <c r="J124" s="116">
        <f t="shared" ref="J124:J130" si="81">TRUNC(G124*(1+$K$4),2)</f>
        <v>0</v>
      </c>
      <c r="K124" s="117">
        <f t="shared" ref="K124:K130" si="82">SUM(I124:J124)*D124</f>
        <v>0</v>
      </c>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row>
    <row r="125" spans="1:133" s="7" customFormat="1" ht="12.75" customHeight="1" x14ac:dyDescent="0.2">
      <c r="A125" s="129"/>
      <c r="B125" s="128" t="s">
        <v>245</v>
      </c>
      <c r="C125" s="17" t="s">
        <v>106</v>
      </c>
      <c r="D125" s="126">
        <v>5</v>
      </c>
      <c r="E125" s="44" t="s">
        <v>19</v>
      </c>
      <c r="F125" s="42"/>
      <c r="G125" s="42"/>
      <c r="H125" s="114">
        <f t="shared" si="75"/>
        <v>0</v>
      </c>
      <c r="I125" s="115">
        <f t="shared" si="80"/>
        <v>0</v>
      </c>
      <c r="J125" s="116">
        <f t="shared" si="81"/>
        <v>0</v>
      </c>
      <c r="K125" s="117">
        <f t="shared" si="82"/>
        <v>0</v>
      </c>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row>
    <row r="126" spans="1:133" s="7" customFormat="1" ht="12.75" customHeight="1" x14ac:dyDescent="0.2">
      <c r="A126" s="129"/>
      <c r="B126" s="128" t="s">
        <v>100</v>
      </c>
      <c r="C126" s="17" t="s">
        <v>107</v>
      </c>
      <c r="D126" s="126">
        <v>5</v>
      </c>
      <c r="E126" s="44" t="s">
        <v>19</v>
      </c>
      <c r="F126" s="42"/>
      <c r="G126" s="42"/>
      <c r="H126" s="114">
        <f t="shared" ref="H126:H129" si="83">SUM(F126,G126)*D126</f>
        <v>0</v>
      </c>
      <c r="I126" s="115">
        <f t="shared" si="80"/>
        <v>0</v>
      </c>
      <c r="J126" s="116">
        <f t="shared" si="81"/>
        <v>0</v>
      </c>
      <c r="K126" s="117">
        <f t="shared" si="82"/>
        <v>0</v>
      </c>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row>
    <row r="127" spans="1:133" s="7" customFormat="1" ht="12.75" customHeight="1" x14ac:dyDescent="0.2">
      <c r="A127" s="129"/>
      <c r="B127" s="128" t="s">
        <v>101</v>
      </c>
      <c r="C127" s="17" t="s">
        <v>589</v>
      </c>
      <c r="D127" s="126"/>
      <c r="E127" s="44"/>
      <c r="F127" s="127"/>
      <c r="G127" s="127"/>
      <c r="H127" s="114"/>
      <c r="I127" s="115"/>
      <c r="J127" s="116"/>
      <c r="K127" s="117"/>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row>
    <row r="128" spans="1:133" s="7" customFormat="1" ht="12.75" customHeight="1" x14ac:dyDescent="0.2">
      <c r="A128" s="129"/>
      <c r="B128" s="128" t="s">
        <v>590</v>
      </c>
      <c r="C128" s="17" t="s">
        <v>591</v>
      </c>
      <c r="D128" s="126">
        <v>0.45</v>
      </c>
      <c r="E128" s="112" t="s">
        <v>18</v>
      </c>
      <c r="F128" s="42"/>
      <c r="G128" s="42"/>
      <c r="H128" s="114">
        <f t="shared" si="83"/>
        <v>0</v>
      </c>
      <c r="I128" s="115">
        <f t="shared" ref="I128" si="84">TRUNC(F128*(1+$K$4),2)</f>
        <v>0</v>
      </c>
      <c r="J128" s="116">
        <f t="shared" ref="J128" si="85">TRUNC(G128*(1+$K$4),2)</f>
        <v>0</v>
      </c>
      <c r="K128" s="117">
        <f t="shared" ref="K128" si="86">SUM(I128:J128)*D128</f>
        <v>0</v>
      </c>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row>
    <row r="129" spans="1:133" s="7" customFormat="1" ht="12.75" customHeight="1" x14ac:dyDescent="0.2">
      <c r="A129" s="129"/>
      <c r="B129" s="128" t="s">
        <v>592</v>
      </c>
      <c r="C129" s="17" t="s">
        <v>593</v>
      </c>
      <c r="D129" s="126">
        <v>0.78</v>
      </c>
      <c r="E129" s="112" t="s">
        <v>18</v>
      </c>
      <c r="F129" s="42"/>
      <c r="G129" s="42"/>
      <c r="H129" s="114">
        <f t="shared" si="83"/>
        <v>0</v>
      </c>
      <c r="I129" s="115">
        <f t="shared" si="80"/>
        <v>0</v>
      </c>
      <c r="J129" s="116">
        <f t="shared" si="81"/>
        <v>0</v>
      </c>
      <c r="K129" s="117">
        <f t="shared" si="82"/>
        <v>0</v>
      </c>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row>
    <row r="130" spans="1:133" s="7" customFormat="1" ht="12.75" customHeight="1" x14ac:dyDescent="0.2">
      <c r="A130" s="129"/>
      <c r="B130" s="128" t="s">
        <v>419</v>
      </c>
      <c r="C130" s="17" t="s">
        <v>108</v>
      </c>
      <c r="D130" s="126">
        <v>1</v>
      </c>
      <c r="E130" s="44" t="s">
        <v>19</v>
      </c>
      <c r="F130" s="42"/>
      <c r="G130" s="42"/>
      <c r="H130" s="114">
        <f t="shared" ref="H130:H147" si="87">SUM(F130,G130)*D130</f>
        <v>0</v>
      </c>
      <c r="I130" s="115">
        <f t="shared" si="80"/>
        <v>0</v>
      </c>
      <c r="J130" s="116">
        <f t="shared" si="81"/>
        <v>0</v>
      </c>
      <c r="K130" s="117">
        <f t="shared" si="82"/>
        <v>0</v>
      </c>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row>
    <row r="131" spans="1:133" s="7" customFormat="1" ht="12.75" customHeight="1" x14ac:dyDescent="0.2">
      <c r="A131" s="144"/>
      <c r="B131" s="22">
        <v>13</v>
      </c>
      <c r="C131" s="101" t="s">
        <v>262</v>
      </c>
      <c r="D131" s="126"/>
      <c r="E131" s="44"/>
      <c r="F131" s="125"/>
      <c r="G131" s="125"/>
      <c r="H131" s="114"/>
      <c r="I131" s="115"/>
      <c r="J131" s="116"/>
      <c r="K131" s="117"/>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row>
    <row r="132" spans="1:133" s="7" customFormat="1" ht="12.75" customHeight="1" x14ac:dyDescent="0.2">
      <c r="A132" s="144"/>
      <c r="B132" s="23" t="s">
        <v>128</v>
      </c>
      <c r="C132" s="111" t="s">
        <v>76</v>
      </c>
      <c r="D132" s="40"/>
      <c r="E132" s="112"/>
      <c r="F132" s="125"/>
      <c r="G132" s="125"/>
      <c r="H132" s="114"/>
      <c r="I132" s="115"/>
      <c r="J132" s="116"/>
      <c r="K132" s="117"/>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row>
    <row r="133" spans="1:133" s="7" customFormat="1" ht="12.75" customHeight="1" x14ac:dyDescent="0.2">
      <c r="A133" s="147"/>
      <c r="B133" s="119" t="s">
        <v>311</v>
      </c>
      <c r="C133" s="120" t="s">
        <v>70</v>
      </c>
      <c r="D133" s="126">
        <v>12</v>
      </c>
      <c r="E133" s="112" t="s">
        <v>19</v>
      </c>
      <c r="F133" s="43"/>
      <c r="G133" s="124" t="s">
        <v>570</v>
      </c>
      <c r="H133" s="114">
        <f t="shared" si="87"/>
        <v>0</v>
      </c>
      <c r="I133" s="115">
        <f t="shared" ref="I133:I134" si="88">TRUNC(F133*(1+$K$4),2)</f>
        <v>0</v>
      </c>
      <c r="J133" s="116" t="s">
        <v>570</v>
      </c>
      <c r="K133" s="117">
        <f t="shared" ref="K133:K134" si="89">SUM(I133:J133)*D133</f>
        <v>0</v>
      </c>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row>
    <row r="134" spans="1:133" s="7" customFormat="1" ht="12.75" customHeight="1" x14ac:dyDescent="0.2">
      <c r="A134" s="147"/>
      <c r="B134" s="119" t="s">
        <v>312</v>
      </c>
      <c r="C134" s="120" t="s">
        <v>77</v>
      </c>
      <c r="D134" s="126">
        <v>3</v>
      </c>
      <c r="E134" s="112" t="s">
        <v>19</v>
      </c>
      <c r="F134" s="43"/>
      <c r="G134" s="124" t="s">
        <v>570</v>
      </c>
      <c r="H134" s="114">
        <f t="shared" si="87"/>
        <v>0</v>
      </c>
      <c r="I134" s="115">
        <f t="shared" si="88"/>
        <v>0</v>
      </c>
      <c r="J134" s="116" t="s">
        <v>570</v>
      </c>
      <c r="K134" s="117">
        <f t="shared" si="89"/>
        <v>0</v>
      </c>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row>
    <row r="135" spans="1:133" s="7" customFormat="1" ht="12.75" customHeight="1" x14ac:dyDescent="0.2">
      <c r="A135" s="144"/>
      <c r="B135" s="119" t="s">
        <v>129</v>
      </c>
      <c r="C135" s="120" t="s">
        <v>109</v>
      </c>
      <c r="D135" s="40"/>
      <c r="E135" s="112"/>
      <c r="F135" s="125"/>
      <c r="G135" s="125"/>
      <c r="H135" s="114"/>
      <c r="I135" s="115"/>
      <c r="J135" s="116"/>
      <c r="K135" s="117"/>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row>
    <row r="136" spans="1:133" s="7" customFormat="1" ht="12.75" customHeight="1" x14ac:dyDescent="0.2">
      <c r="A136" s="118"/>
      <c r="B136" s="119" t="s">
        <v>315</v>
      </c>
      <c r="C136" s="120" t="s">
        <v>118</v>
      </c>
      <c r="D136" s="126">
        <v>1</v>
      </c>
      <c r="E136" s="44" t="s">
        <v>272</v>
      </c>
      <c r="F136" s="42"/>
      <c r="G136" s="42"/>
      <c r="H136" s="114">
        <f t="shared" si="87"/>
        <v>0</v>
      </c>
      <c r="I136" s="115">
        <f t="shared" ref="I136:I138" si="90">TRUNC(F136*(1+$K$4),2)</f>
        <v>0</v>
      </c>
      <c r="J136" s="116">
        <f t="shared" ref="J136" si="91">TRUNC(G136*(1+$K$4),2)</f>
        <v>0</v>
      </c>
      <c r="K136" s="117">
        <f t="shared" ref="K136:K138" si="92">SUM(I136:J136)*D136</f>
        <v>0</v>
      </c>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row>
    <row r="137" spans="1:133" s="7" customFormat="1" ht="12.75" customHeight="1" x14ac:dyDescent="0.2">
      <c r="A137" s="147"/>
      <c r="B137" s="119" t="s">
        <v>316</v>
      </c>
      <c r="C137" s="120" t="s">
        <v>131</v>
      </c>
      <c r="D137" s="40">
        <v>1</v>
      </c>
      <c r="E137" s="112" t="s">
        <v>272</v>
      </c>
      <c r="F137" s="43"/>
      <c r="G137" s="124" t="s">
        <v>570</v>
      </c>
      <c r="H137" s="114">
        <f t="shared" si="87"/>
        <v>0</v>
      </c>
      <c r="I137" s="115">
        <f t="shared" si="90"/>
        <v>0</v>
      </c>
      <c r="J137" s="116" t="s">
        <v>570</v>
      </c>
      <c r="K137" s="117">
        <f t="shared" si="92"/>
        <v>0</v>
      </c>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row>
    <row r="138" spans="1:133" s="7" customFormat="1" ht="12.75" customHeight="1" x14ac:dyDescent="0.2">
      <c r="A138" s="147"/>
      <c r="B138" s="119" t="s">
        <v>420</v>
      </c>
      <c r="C138" s="120" t="s">
        <v>421</v>
      </c>
      <c r="D138" s="40">
        <v>1</v>
      </c>
      <c r="E138" s="112" t="s">
        <v>272</v>
      </c>
      <c r="F138" s="43"/>
      <c r="G138" s="124" t="s">
        <v>570</v>
      </c>
      <c r="H138" s="114">
        <f t="shared" si="87"/>
        <v>0</v>
      </c>
      <c r="I138" s="115">
        <f t="shared" si="90"/>
        <v>0</v>
      </c>
      <c r="J138" s="116" t="s">
        <v>570</v>
      </c>
      <c r="K138" s="117">
        <f t="shared" si="92"/>
        <v>0</v>
      </c>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row>
    <row r="139" spans="1:133" s="7" customFormat="1" ht="12.75" customHeight="1" x14ac:dyDescent="0.2">
      <c r="A139" s="99"/>
      <c r="B139" s="119" t="s">
        <v>422</v>
      </c>
      <c r="C139" s="120" t="s">
        <v>423</v>
      </c>
      <c r="D139" s="40"/>
      <c r="E139" s="112"/>
      <c r="F139" s="125"/>
      <c r="G139" s="125"/>
      <c r="H139" s="114"/>
      <c r="I139" s="115"/>
      <c r="J139" s="116"/>
      <c r="K139" s="117"/>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row>
    <row r="140" spans="1:133" s="7" customFormat="1" ht="12.75" customHeight="1" x14ac:dyDescent="0.2">
      <c r="A140" s="99"/>
      <c r="B140" s="7" t="s">
        <v>747</v>
      </c>
      <c r="C140" s="120" t="s">
        <v>130</v>
      </c>
      <c r="D140" s="40">
        <v>2.5</v>
      </c>
      <c r="E140" s="112" t="s">
        <v>18</v>
      </c>
      <c r="F140" s="43"/>
      <c r="G140" s="43"/>
      <c r="H140" s="114">
        <f t="shared" si="87"/>
        <v>0</v>
      </c>
      <c r="I140" s="115">
        <f t="shared" ref="I140" si="93">TRUNC(F140*(1+$K$4),2)</f>
        <v>0</v>
      </c>
      <c r="J140" s="116">
        <f t="shared" ref="J140:J141" si="94">TRUNC(G140*(1+$K$4),2)</f>
        <v>0</v>
      </c>
      <c r="K140" s="117">
        <f t="shared" ref="K140:K141" si="95">SUM(I140:J140)*D140</f>
        <v>0</v>
      </c>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row>
    <row r="141" spans="1:133" s="7" customFormat="1" ht="12.75" customHeight="1" x14ac:dyDescent="0.2">
      <c r="A141" s="118"/>
      <c r="B141" s="7" t="s">
        <v>424</v>
      </c>
      <c r="C141" s="120" t="s">
        <v>425</v>
      </c>
      <c r="D141" s="126">
        <v>1</v>
      </c>
      <c r="E141" s="112" t="s">
        <v>272</v>
      </c>
      <c r="F141" s="124" t="s">
        <v>570</v>
      </c>
      <c r="G141" s="43"/>
      <c r="H141" s="114">
        <f t="shared" si="87"/>
        <v>0</v>
      </c>
      <c r="I141" s="115" t="s">
        <v>570</v>
      </c>
      <c r="J141" s="116">
        <f t="shared" si="94"/>
        <v>0</v>
      </c>
      <c r="K141" s="117">
        <f t="shared" si="95"/>
        <v>0</v>
      </c>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row>
    <row r="142" spans="1:133" x14ac:dyDescent="0.2">
      <c r="A142" s="99"/>
      <c r="B142" s="100">
        <v>14</v>
      </c>
      <c r="C142" s="101" t="s">
        <v>309</v>
      </c>
      <c r="D142" s="148"/>
      <c r="E142" s="44"/>
      <c r="F142" s="127"/>
      <c r="G142" s="127"/>
      <c r="H142" s="114"/>
      <c r="I142" s="115"/>
      <c r="J142" s="116"/>
      <c r="K142" s="117"/>
    </row>
    <row r="143" spans="1:133" s="7" customFormat="1" ht="12.75" customHeight="1" x14ac:dyDescent="0.2">
      <c r="A143" s="144"/>
      <c r="B143" s="23" t="s">
        <v>317</v>
      </c>
      <c r="C143" s="120" t="s">
        <v>313</v>
      </c>
      <c r="D143" s="40"/>
      <c r="E143" s="112"/>
      <c r="F143" s="125"/>
      <c r="G143" s="125"/>
      <c r="H143" s="114"/>
      <c r="I143" s="115"/>
      <c r="J143" s="116"/>
      <c r="K143" s="117"/>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row>
    <row r="144" spans="1:133" x14ac:dyDescent="0.2">
      <c r="A144" s="129"/>
      <c r="B144" s="110" t="s">
        <v>426</v>
      </c>
      <c r="C144" s="149" t="s">
        <v>95</v>
      </c>
      <c r="D144" s="148">
        <v>4</v>
      </c>
      <c r="E144" s="150" t="s">
        <v>19</v>
      </c>
      <c r="F144" s="45"/>
      <c r="G144" s="45"/>
      <c r="H144" s="114">
        <f t="shared" si="87"/>
        <v>0</v>
      </c>
      <c r="I144" s="115">
        <f t="shared" ref="I144:I145" si="96">TRUNC(F144*(1+$K$4),2)</f>
        <v>0</v>
      </c>
      <c r="J144" s="116">
        <f t="shared" ref="J144:J145" si="97">TRUNC(G144*(1+$K$4),2)</f>
        <v>0</v>
      </c>
      <c r="K144" s="117">
        <f t="shared" ref="K144:K145" si="98">SUM(I144:J144)*D144</f>
        <v>0</v>
      </c>
    </row>
    <row r="145" spans="1:133" x14ac:dyDescent="0.2">
      <c r="A145" s="118"/>
      <c r="B145" s="110" t="s">
        <v>427</v>
      </c>
      <c r="C145" s="149" t="s">
        <v>305</v>
      </c>
      <c r="D145" s="148">
        <v>1</v>
      </c>
      <c r="E145" s="150" t="s">
        <v>19</v>
      </c>
      <c r="F145" s="45"/>
      <c r="G145" s="45"/>
      <c r="H145" s="114">
        <f t="shared" si="87"/>
        <v>0</v>
      </c>
      <c r="I145" s="115">
        <f t="shared" si="96"/>
        <v>0</v>
      </c>
      <c r="J145" s="116">
        <f t="shared" si="97"/>
        <v>0</v>
      </c>
      <c r="K145" s="117">
        <f t="shared" si="98"/>
        <v>0</v>
      </c>
    </row>
    <row r="146" spans="1:133" s="7" customFormat="1" ht="12.75" customHeight="1" x14ac:dyDescent="0.2">
      <c r="A146" s="144"/>
      <c r="B146" s="23" t="s">
        <v>318</v>
      </c>
      <c r="C146" s="120" t="s">
        <v>314</v>
      </c>
      <c r="D146" s="40"/>
      <c r="E146" s="112"/>
      <c r="F146" s="125"/>
      <c r="G146" s="125"/>
      <c r="H146" s="114"/>
      <c r="I146" s="115"/>
      <c r="J146" s="116"/>
      <c r="K146" s="117"/>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row>
    <row r="147" spans="1:133" x14ac:dyDescent="0.2">
      <c r="A147" s="118"/>
      <c r="B147" s="149" t="s">
        <v>428</v>
      </c>
      <c r="C147" s="149" t="s">
        <v>115</v>
      </c>
      <c r="D147" s="148">
        <v>3</v>
      </c>
      <c r="E147" s="150" t="s">
        <v>19</v>
      </c>
      <c r="F147" s="45"/>
      <c r="G147" s="45"/>
      <c r="H147" s="114">
        <f t="shared" si="87"/>
        <v>0</v>
      </c>
      <c r="I147" s="115">
        <f t="shared" ref="I147:I148" si="99">TRUNC(F147*(1+$K$4),2)</f>
        <v>0</v>
      </c>
      <c r="J147" s="116">
        <f t="shared" ref="J147:J148" si="100">TRUNC(G147*(1+$K$4),2)</f>
        <v>0</v>
      </c>
      <c r="K147" s="117">
        <f t="shared" ref="K147:K148" si="101">SUM(I147:J147)*D147</f>
        <v>0</v>
      </c>
    </row>
    <row r="148" spans="1:133" x14ac:dyDescent="0.2">
      <c r="A148" s="118"/>
      <c r="B148" s="149" t="s">
        <v>429</v>
      </c>
      <c r="C148" s="149" t="s">
        <v>430</v>
      </c>
      <c r="D148" s="148">
        <v>3</v>
      </c>
      <c r="E148" s="150" t="s">
        <v>19</v>
      </c>
      <c r="F148" s="45"/>
      <c r="G148" s="45"/>
      <c r="H148" s="114">
        <f t="shared" ref="H148:H158" si="102">SUM(F148,G148)*D148</f>
        <v>0</v>
      </c>
      <c r="I148" s="115">
        <f t="shared" si="99"/>
        <v>0</v>
      </c>
      <c r="J148" s="116">
        <f t="shared" si="100"/>
        <v>0</v>
      </c>
      <c r="K148" s="117">
        <f t="shared" si="101"/>
        <v>0</v>
      </c>
    </row>
    <row r="149" spans="1:133" s="7" customFormat="1" ht="12.75" customHeight="1" x14ac:dyDescent="0.2">
      <c r="A149" s="99"/>
      <c r="B149" s="100">
        <v>15</v>
      </c>
      <c r="C149" s="101" t="s">
        <v>48</v>
      </c>
      <c r="D149" s="126"/>
      <c r="E149" s="44"/>
      <c r="F149" s="127"/>
      <c r="G149" s="127"/>
      <c r="H149" s="114"/>
      <c r="I149" s="115"/>
      <c r="J149" s="116"/>
      <c r="K149" s="117"/>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row>
    <row r="150" spans="1:133" s="19" customFormat="1" x14ac:dyDescent="0.2">
      <c r="A150" s="129"/>
      <c r="B150" s="110" t="s">
        <v>319</v>
      </c>
      <c r="C150" s="111" t="s">
        <v>49</v>
      </c>
      <c r="D150" s="126">
        <v>280</v>
      </c>
      <c r="E150" s="44" t="s">
        <v>18</v>
      </c>
      <c r="F150" s="42"/>
      <c r="G150" s="42"/>
      <c r="H150" s="114">
        <f t="shared" si="102"/>
        <v>0</v>
      </c>
      <c r="I150" s="115">
        <f t="shared" ref="I150" si="103">TRUNC(F150*(1+$K$4),2)</f>
        <v>0</v>
      </c>
      <c r="J150" s="116">
        <f t="shared" ref="J150" si="104">TRUNC(G150*(1+$K$4),2)</f>
        <v>0</v>
      </c>
      <c r="K150" s="117">
        <f t="shared" ref="K150" si="105">SUM(I150:J150)*D150</f>
        <v>0</v>
      </c>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row>
    <row r="151" spans="1:133" x14ac:dyDescent="0.2">
      <c r="A151" s="99"/>
      <c r="B151" s="100">
        <v>16</v>
      </c>
      <c r="C151" s="101" t="s">
        <v>594</v>
      </c>
      <c r="D151" s="148"/>
      <c r="E151" s="44"/>
      <c r="F151" s="127"/>
      <c r="G151" s="127"/>
      <c r="H151" s="114"/>
      <c r="I151" s="115"/>
      <c r="J151" s="116"/>
      <c r="K151" s="117"/>
    </row>
    <row r="152" spans="1:133" s="7" customFormat="1" ht="12.75" customHeight="1" x14ac:dyDescent="0.2">
      <c r="A152" s="144"/>
      <c r="B152" s="17" t="s">
        <v>431</v>
      </c>
      <c r="C152" s="120" t="s">
        <v>320</v>
      </c>
      <c r="D152" s="152"/>
      <c r="E152" s="153"/>
      <c r="F152" s="125"/>
      <c r="G152" s="125"/>
      <c r="H152" s="114"/>
      <c r="I152" s="115"/>
      <c r="J152" s="116"/>
      <c r="K152" s="117"/>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row>
    <row r="153" spans="1:133" x14ac:dyDescent="0.2">
      <c r="A153" s="129"/>
      <c r="B153" s="21" t="s">
        <v>432</v>
      </c>
      <c r="C153" s="120" t="s">
        <v>595</v>
      </c>
      <c r="D153" s="148">
        <v>54</v>
      </c>
      <c r="E153" s="150" t="s">
        <v>18</v>
      </c>
      <c r="F153" s="124" t="s">
        <v>570</v>
      </c>
      <c r="G153" s="45"/>
      <c r="H153" s="114">
        <f t="shared" si="102"/>
        <v>0</v>
      </c>
      <c r="I153" s="115" t="s">
        <v>570</v>
      </c>
      <c r="J153" s="116">
        <f t="shared" ref="J153:J159" si="106">TRUNC(G153*(1+$K$4),2)</f>
        <v>0</v>
      </c>
      <c r="K153" s="117">
        <f t="shared" ref="K153:K159" si="107">SUM(I153:J153)*D153</f>
        <v>0</v>
      </c>
    </row>
    <row r="154" spans="1:133" x14ac:dyDescent="0.2">
      <c r="A154" s="118"/>
      <c r="B154" s="21" t="s">
        <v>433</v>
      </c>
      <c r="C154" s="120" t="s">
        <v>434</v>
      </c>
      <c r="D154" s="148">
        <v>13</v>
      </c>
      <c r="E154" s="150" t="s">
        <v>19</v>
      </c>
      <c r="F154" s="124" t="s">
        <v>570</v>
      </c>
      <c r="G154" s="45"/>
      <c r="H154" s="114">
        <f t="shared" si="102"/>
        <v>0</v>
      </c>
      <c r="I154" s="115" t="s">
        <v>570</v>
      </c>
      <c r="J154" s="116">
        <f t="shared" si="106"/>
        <v>0</v>
      </c>
      <c r="K154" s="117">
        <f t="shared" si="107"/>
        <v>0</v>
      </c>
    </row>
    <row r="155" spans="1:133" x14ac:dyDescent="0.2">
      <c r="A155" s="118"/>
      <c r="B155" s="21" t="s">
        <v>435</v>
      </c>
      <c r="C155" s="120" t="s">
        <v>130</v>
      </c>
      <c r="D155" s="148">
        <v>35</v>
      </c>
      <c r="E155" s="150" t="s">
        <v>18</v>
      </c>
      <c r="F155" s="124" t="s">
        <v>570</v>
      </c>
      <c r="G155" s="45"/>
      <c r="H155" s="114">
        <f t="shared" si="102"/>
        <v>0</v>
      </c>
      <c r="I155" s="115" t="s">
        <v>570</v>
      </c>
      <c r="J155" s="116">
        <f t="shared" si="106"/>
        <v>0</v>
      </c>
      <c r="K155" s="117">
        <f t="shared" si="107"/>
        <v>0</v>
      </c>
    </row>
    <row r="156" spans="1:133" x14ac:dyDescent="0.2">
      <c r="A156" s="118"/>
      <c r="B156" s="21" t="s">
        <v>436</v>
      </c>
      <c r="C156" s="120" t="s">
        <v>438</v>
      </c>
      <c r="D156" s="148">
        <v>35</v>
      </c>
      <c r="E156" s="150" t="s">
        <v>19</v>
      </c>
      <c r="F156" s="124" t="s">
        <v>570</v>
      </c>
      <c r="G156" s="45"/>
      <c r="H156" s="114">
        <f t="shared" si="102"/>
        <v>0</v>
      </c>
      <c r="I156" s="115" t="s">
        <v>570</v>
      </c>
      <c r="J156" s="116">
        <f t="shared" si="106"/>
        <v>0</v>
      </c>
      <c r="K156" s="117">
        <f t="shared" si="107"/>
        <v>0</v>
      </c>
    </row>
    <row r="157" spans="1:133" s="7" customFormat="1" ht="12.75" customHeight="1" x14ac:dyDescent="0.2">
      <c r="A157" s="118"/>
      <c r="B157" s="21" t="s">
        <v>437</v>
      </c>
      <c r="C157" s="120" t="s">
        <v>507</v>
      </c>
      <c r="D157" s="40">
        <v>52</v>
      </c>
      <c r="E157" s="112" t="s">
        <v>264</v>
      </c>
      <c r="F157" s="124" t="s">
        <v>570</v>
      </c>
      <c r="G157" s="43"/>
      <c r="H157" s="114">
        <f t="shared" si="102"/>
        <v>0</v>
      </c>
      <c r="I157" s="115" t="s">
        <v>570</v>
      </c>
      <c r="J157" s="116">
        <f t="shared" si="106"/>
        <v>0</v>
      </c>
      <c r="K157" s="117">
        <f t="shared" si="107"/>
        <v>0</v>
      </c>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row>
    <row r="158" spans="1:133" s="7" customFormat="1" ht="12.75" customHeight="1" x14ac:dyDescent="0.2">
      <c r="A158" s="118"/>
      <c r="B158" s="21" t="s">
        <v>439</v>
      </c>
      <c r="C158" s="120" t="s">
        <v>622</v>
      </c>
      <c r="D158" s="40">
        <v>106</v>
      </c>
      <c r="E158" s="112" t="s">
        <v>264</v>
      </c>
      <c r="F158" s="124" t="s">
        <v>570</v>
      </c>
      <c r="G158" s="43"/>
      <c r="H158" s="114">
        <f t="shared" si="102"/>
        <v>0</v>
      </c>
      <c r="I158" s="115" t="s">
        <v>570</v>
      </c>
      <c r="J158" s="116">
        <f t="shared" si="106"/>
        <v>0</v>
      </c>
      <c r="K158" s="117">
        <f t="shared" si="107"/>
        <v>0</v>
      </c>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row>
    <row r="159" spans="1:133" s="7" customFormat="1" ht="12.75" customHeight="1" x14ac:dyDescent="0.2">
      <c r="A159" s="118"/>
      <c r="B159" s="21" t="s">
        <v>440</v>
      </c>
      <c r="C159" s="120" t="s">
        <v>508</v>
      </c>
      <c r="D159" s="40">
        <v>1</v>
      </c>
      <c r="E159" s="112" t="s">
        <v>272</v>
      </c>
      <c r="F159" s="124" t="s">
        <v>570</v>
      </c>
      <c r="G159" s="43"/>
      <c r="H159" s="114">
        <f t="shared" ref="H159:H183" si="108">SUM(F159,G159)*D159</f>
        <v>0</v>
      </c>
      <c r="I159" s="115" t="s">
        <v>570</v>
      </c>
      <c r="J159" s="116">
        <f t="shared" si="106"/>
        <v>0</v>
      </c>
      <c r="K159" s="117">
        <f t="shared" si="107"/>
        <v>0</v>
      </c>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row>
    <row r="160" spans="1:133" s="7" customFormat="1" ht="28.9" customHeight="1" x14ac:dyDescent="0.2">
      <c r="A160" s="118"/>
      <c r="B160" s="17" t="s">
        <v>441</v>
      </c>
      <c r="C160" s="120" t="s">
        <v>325</v>
      </c>
      <c r="D160" s="152"/>
      <c r="E160" s="153"/>
      <c r="F160" s="151"/>
      <c r="G160" s="125"/>
      <c r="H160" s="114"/>
      <c r="I160" s="115"/>
      <c r="J160" s="116"/>
      <c r="K160" s="117"/>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row>
    <row r="161" spans="1:133" s="7" customFormat="1" ht="12.75" customHeight="1" x14ac:dyDescent="0.2">
      <c r="A161" s="118"/>
      <c r="B161" s="21" t="s">
        <v>442</v>
      </c>
      <c r="C161" s="120" t="s">
        <v>596</v>
      </c>
      <c r="D161" s="40">
        <v>2</v>
      </c>
      <c r="E161" s="112" t="s">
        <v>19</v>
      </c>
      <c r="F161" s="124" t="s">
        <v>570</v>
      </c>
      <c r="G161" s="43"/>
      <c r="H161" s="114">
        <f t="shared" si="108"/>
        <v>0</v>
      </c>
      <c r="I161" s="115" t="s">
        <v>570</v>
      </c>
      <c r="J161" s="116">
        <f>TRUNC(G161*(1+$K$4),2)</f>
        <v>0</v>
      </c>
      <c r="K161" s="117">
        <f>SUM(I161:J161)*D161</f>
        <v>0</v>
      </c>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row>
    <row r="162" spans="1:133" s="7" customFormat="1" ht="12.75" customHeight="1" x14ac:dyDescent="0.2">
      <c r="A162" s="129"/>
      <c r="B162" s="21" t="s">
        <v>518</v>
      </c>
      <c r="C162" s="120" t="s">
        <v>509</v>
      </c>
      <c r="D162" s="40">
        <v>2</v>
      </c>
      <c r="E162" s="112" t="s">
        <v>266</v>
      </c>
      <c r="F162" s="124" t="s">
        <v>570</v>
      </c>
      <c r="G162" s="43"/>
      <c r="H162" s="114">
        <f t="shared" si="108"/>
        <v>0</v>
      </c>
      <c r="I162" s="115" t="s">
        <v>570</v>
      </c>
      <c r="J162" s="116">
        <f t="shared" ref="J162:J181" si="109">TRUNC(G162*(1+$K$4),2)</f>
        <v>0</v>
      </c>
      <c r="K162" s="117">
        <f t="shared" ref="K162:K181" si="110">SUM(I162:J162)*D162</f>
        <v>0</v>
      </c>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row>
    <row r="163" spans="1:133" s="7" customFormat="1" ht="12.75" customHeight="1" x14ac:dyDescent="0.2">
      <c r="A163" s="118"/>
      <c r="B163" s="21" t="s">
        <v>519</v>
      </c>
      <c r="C163" s="120" t="s">
        <v>510</v>
      </c>
      <c r="D163" s="40">
        <v>26</v>
      </c>
      <c r="E163" s="112" t="s">
        <v>266</v>
      </c>
      <c r="F163" s="124" t="s">
        <v>570</v>
      </c>
      <c r="G163" s="43"/>
      <c r="H163" s="114">
        <f t="shared" si="108"/>
        <v>0</v>
      </c>
      <c r="I163" s="115" t="s">
        <v>570</v>
      </c>
      <c r="J163" s="116">
        <f t="shared" si="109"/>
        <v>0</v>
      </c>
      <c r="K163" s="117">
        <f t="shared" si="110"/>
        <v>0</v>
      </c>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row>
    <row r="164" spans="1:133" s="7" customFormat="1" ht="12.75" customHeight="1" x14ac:dyDescent="0.2">
      <c r="A164" s="118"/>
      <c r="B164" s="21" t="s">
        <v>520</v>
      </c>
      <c r="C164" s="120" t="s">
        <v>511</v>
      </c>
      <c r="D164" s="40">
        <v>1</v>
      </c>
      <c r="E164" s="112" t="s">
        <v>266</v>
      </c>
      <c r="F164" s="124" t="s">
        <v>570</v>
      </c>
      <c r="G164" s="43"/>
      <c r="H164" s="114">
        <f t="shared" si="108"/>
        <v>0</v>
      </c>
      <c r="I164" s="115" t="s">
        <v>570</v>
      </c>
      <c r="J164" s="116">
        <f t="shared" si="109"/>
        <v>0</v>
      </c>
      <c r="K164" s="117">
        <f t="shared" si="110"/>
        <v>0</v>
      </c>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row>
    <row r="165" spans="1:133" s="7" customFormat="1" ht="12.75" customHeight="1" x14ac:dyDescent="0.2">
      <c r="A165" s="118"/>
      <c r="B165" s="21" t="s">
        <v>521</v>
      </c>
      <c r="C165" s="120" t="s">
        <v>512</v>
      </c>
      <c r="D165" s="40">
        <v>2</v>
      </c>
      <c r="E165" s="112" t="s">
        <v>266</v>
      </c>
      <c r="F165" s="124" t="s">
        <v>570</v>
      </c>
      <c r="G165" s="43"/>
      <c r="H165" s="114">
        <f t="shared" si="108"/>
        <v>0</v>
      </c>
      <c r="I165" s="115" t="s">
        <v>570</v>
      </c>
      <c r="J165" s="116">
        <f t="shared" si="109"/>
        <v>0</v>
      </c>
      <c r="K165" s="117">
        <f t="shared" si="110"/>
        <v>0</v>
      </c>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row>
    <row r="166" spans="1:133" s="7" customFormat="1" ht="12.75" customHeight="1" x14ac:dyDescent="0.2">
      <c r="A166" s="118"/>
      <c r="B166" s="21" t="s">
        <v>522</v>
      </c>
      <c r="C166" s="120" t="s">
        <v>513</v>
      </c>
      <c r="D166" s="40">
        <v>2</v>
      </c>
      <c r="E166" s="112" t="s">
        <v>266</v>
      </c>
      <c r="F166" s="124" t="s">
        <v>570</v>
      </c>
      <c r="G166" s="43"/>
      <c r="H166" s="114">
        <f t="shared" si="108"/>
        <v>0</v>
      </c>
      <c r="I166" s="115" t="s">
        <v>570</v>
      </c>
      <c r="J166" s="116">
        <f t="shared" si="109"/>
        <v>0</v>
      </c>
      <c r="K166" s="117">
        <f t="shared" si="110"/>
        <v>0</v>
      </c>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row>
    <row r="167" spans="1:133" s="7" customFormat="1" ht="12.75" customHeight="1" x14ac:dyDescent="0.2">
      <c r="A167" s="118"/>
      <c r="B167" s="21" t="s">
        <v>523</v>
      </c>
      <c r="C167" s="120" t="s">
        <v>514</v>
      </c>
      <c r="D167" s="40">
        <v>1</v>
      </c>
      <c r="E167" s="112" t="s">
        <v>266</v>
      </c>
      <c r="F167" s="124" t="s">
        <v>570</v>
      </c>
      <c r="G167" s="43"/>
      <c r="H167" s="114">
        <f t="shared" si="108"/>
        <v>0</v>
      </c>
      <c r="I167" s="115" t="s">
        <v>570</v>
      </c>
      <c r="J167" s="116">
        <f t="shared" si="109"/>
        <v>0</v>
      </c>
      <c r="K167" s="117">
        <f t="shared" si="110"/>
        <v>0</v>
      </c>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row>
    <row r="168" spans="1:133" s="7" customFormat="1" ht="12.75" customHeight="1" x14ac:dyDescent="0.2">
      <c r="A168" s="118"/>
      <c r="B168" s="21" t="s">
        <v>524</v>
      </c>
      <c r="C168" s="120" t="s">
        <v>515</v>
      </c>
      <c r="D168" s="40">
        <v>1</v>
      </c>
      <c r="E168" s="112" t="s">
        <v>266</v>
      </c>
      <c r="F168" s="124" t="s">
        <v>570</v>
      </c>
      <c r="G168" s="43"/>
      <c r="H168" s="114">
        <f t="shared" si="108"/>
        <v>0</v>
      </c>
      <c r="I168" s="115" t="s">
        <v>570</v>
      </c>
      <c r="J168" s="116">
        <f t="shared" si="109"/>
        <v>0</v>
      </c>
      <c r="K168" s="117">
        <f t="shared" si="110"/>
        <v>0</v>
      </c>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row>
    <row r="169" spans="1:133" s="7" customFormat="1" ht="12.75" customHeight="1" x14ac:dyDescent="0.2">
      <c r="A169" s="118"/>
      <c r="B169" s="21" t="s">
        <v>525</v>
      </c>
      <c r="C169" s="120" t="s">
        <v>623</v>
      </c>
      <c r="D169" s="40">
        <v>2</v>
      </c>
      <c r="E169" s="112" t="s">
        <v>266</v>
      </c>
      <c r="F169" s="124" t="s">
        <v>570</v>
      </c>
      <c r="G169" s="43"/>
      <c r="H169" s="114">
        <f t="shared" si="108"/>
        <v>0</v>
      </c>
      <c r="I169" s="115" t="s">
        <v>570</v>
      </c>
      <c r="J169" s="116">
        <f t="shared" ref="J169:J171" si="111">TRUNC(G169*(1+$K$4),2)</f>
        <v>0</v>
      </c>
      <c r="K169" s="117">
        <f t="shared" ref="K169:K171" si="112">SUM(I169:J169)*D169</f>
        <v>0</v>
      </c>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row>
    <row r="170" spans="1:133" s="7" customFormat="1" ht="12.75" customHeight="1" x14ac:dyDescent="0.2">
      <c r="A170" s="118"/>
      <c r="B170" s="21" t="s">
        <v>526</v>
      </c>
      <c r="C170" s="120" t="s">
        <v>624</v>
      </c>
      <c r="D170" s="40">
        <v>1</v>
      </c>
      <c r="E170" s="112" t="s">
        <v>266</v>
      </c>
      <c r="F170" s="124" t="s">
        <v>570</v>
      </c>
      <c r="G170" s="43"/>
      <c r="H170" s="114">
        <f t="shared" si="108"/>
        <v>0</v>
      </c>
      <c r="I170" s="115" t="s">
        <v>570</v>
      </c>
      <c r="J170" s="116">
        <f t="shared" si="111"/>
        <v>0</v>
      </c>
      <c r="K170" s="117">
        <f t="shared" si="112"/>
        <v>0</v>
      </c>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row>
    <row r="171" spans="1:133" s="7" customFormat="1" ht="12.75" customHeight="1" x14ac:dyDescent="0.2">
      <c r="A171" s="129"/>
      <c r="B171" s="21" t="s">
        <v>527</v>
      </c>
      <c r="C171" s="120" t="s">
        <v>625</v>
      </c>
      <c r="D171" s="40">
        <v>35</v>
      </c>
      <c r="E171" s="112" t="s">
        <v>266</v>
      </c>
      <c r="F171" s="124" t="s">
        <v>570</v>
      </c>
      <c r="G171" s="43"/>
      <c r="H171" s="114">
        <f t="shared" si="108"/>
        <v>0</v>
      </c>
      <c r="I171" s="115" t="s">
        <v>570</v>
      </c>
      <c r="J171" s="116">
        <f t="shared" si="111"/>
        <v>0</v>
      </c>
      <c r="K171" s="117">
        <f t="shared" si="112"/>
        <v>0</v>
      </c>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row>
    <row r="172" spans="1:133" s="7" customFormat="1" ht="12.75" customHeight="1" x14ac:dyDescent="0.2">
      <c r="A172" s="118"/>
      <c r="B172" s="21" t="s">
        <v>528</v>
      </c>
      <c r="C172" s="120" t="s">
        <v>626</v>
      </c>
      <c r="D172" s="40">
        <v>1</v>
      </c>
      <c r="E172" s="112" t="s">
        <v>266</v>
      </c>
      <c r="F172" s="124" t="s">
        <v>570</v>
      </c>
      <c r="G172" s="43"/>
      <c r="H172" s="114">
        <f t="shared" si="108"/>
        <v>0</v>
      </c>
      <c r="I172" s="115" t="s">
        <v>570</v>
      </c>
      <c r="J172" s="116">
        <f t="shared" si="109"/>
        <v>0</v>
      </c>
      <c r="K172" s="117">
        <f t="shared" si="110"/>
        <v>0</v>
      </c>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row>
    <row r="173" spans="1:133" s="7" customFormat="1" ht="12.75" customHeight="1" x14ac:dyDescent="0.2">
      <c r="A173" s="118"/>
      <c r="B173" s="21" t="s">
        <v>529</v>
      </c>
      <c r="C173" s="120" t="s">
        <v>516</v>
      </c>
      <c r="D173" s="40">
        <v>2</v>
      </c>
      <c r="E173" s="112" t="s">
        <v>266</v>
      </c>
      <c r="F173" s="124" t="s">
        <v>570</v>
      </c>
      <c r="G173" s="43"/>
      <c r="H173" s="114">
        <f t="shared" si="108"/>
        <v>0</v>
      </c>
      <c r="I173" s="115" t="s">
        <v>570</v>
      </c>
      <c r="J173" s="116">
        <f t="shared" si="109"/>
        <v>0</v>
      </c>
      <c r="K173" s="117">
        <f t="shared" si="110"/>
        <v>0</v>
      </c>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row>
    <row r="174" spans="1:133" s="7" customFormat="1" ht="12.75" customHeight="1" x14ac:dyDescent="0.2">
      <c r="A174" s="118"/>
      <c r="B174" s="21" t="s">
        <v>530</v>
      </c>
      <c r="C174" s="120" t="s">
        <v>517</v>
      </c>
      <c r="D174" s="40">
        <v>5</v>
      </c>
      <c r="E174" s="112" t="s">
        <v>266</v>
      </c>
      <c r="F174" s="124" t="s">
        <v>570</v>
      </c>
      <c r="G174" s="43"/>
      <c r="H174" s="114">
        <f t="shared" si="108"/>
        <v>0</v>
      </c>
      <c r="I174" s="115" t="s">
        <v>570</v>
      </c>
      <c r="J174" s="116">
        <f t="shared" si="109"/>
        <v>0</v>
      </c>
      <c r="K174" s="117">
        <f t="shared" si="110"/>
        <v>0</v>
      </c>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row>
    <row r="175" spans="1:133" s="7" customFormat="1" ht="12.75" customHeight="1" x14ac:dyDescent="0.2">
      <c r="A175" s="118"/>
      <c r="B175" s="21" t="s">
        <v>531</v>
      </c>
      <c r="C175" s="120" t="s">
        <v>326</v>
      </c>
      <c r="D175" s="40">
        <v>2</v>
      </c>
      <c r="E175" s="112" t="s">
        <v>19</v>
      </c>
      <c r="F175" s="124" t="s">
        <v>570</v>
      </c>
      <c r="G175" s="43"/>
      <c r="H175" s="114">
        <f t="shared" si="108"/>
        <v>0</v>
      </c>
      <c r="I175" s="115" t="s">
        <v>570</v>
      </c>
      <c r="J175" s="116">
        <f t="shared" si="109"/>
        <v>0</v>
      </c>
      <c r="K175" s="117">
        <f t="shared" si="110"/>
        <v>0</v>
      </c>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row>
    <row r="176" spans="1:133" s="7" customFormat="1" ht="12.75" customHeight="1" x14ac:dyDescent="0.2">
      <c r="A176" s="118"/>
      <c r="B176" s="21" t="s">
        <v>532</v>
      </c>
      <c r="C176" s="120" t="s">
        <v>322</v>
      </c>
      <c r="D176" s="40">
        <v>4</v>
      </c>
      <c r="E176" s="112" t="s">
        <v>19</v>
      </c>
      <c r="F176" s="124" t="s">
        <v>570</v>
      </c>
      <c r="G176" s="43"/>
      <c r="H176" s="114">
        <f t="shared" si="108"/>
        <v>0</v>
      </c>
      <c r="I176" s="115" t="s">
        <v>570</v>
      </c>
      <c r="J176" s="116">
        <f t="shared" si="109"/>
        <v>0</v>
      </c>
      <c r="K176" s="117">
        <f t="shared" si="110"/>
        <v>0</v>
      </c>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row>
    <row r="177" spans="1:133" s="7" customFormat="1" ht="12.75" customHeight="1" x14ac:dyDescent="0.2">
      <c r="A177" s="118"/>
      <c r="B177" s="21" t="s">
        <v>674</v>
      </c>
      <c r="C177" s="120" t="s">
        <v>321</v>
      </c>
      <c r="D177" s="40">
        <v>1</v>
      </c>
      <c r="E177" s="112" t="s">
        <v>19</v>
      </c>
      <c r="F177" s="124" t="s">
        <v>570</v>
      </c>
      <c r="G177" s="43"/>
      <c r="H177" s="114">
        <f t="shared" si="108"/>
        <v>0</v>
      </c>
      <c r="I177" s="115" t="s">
        <v>570</v>
      </c>
      <c r="J177" s="116">
        <f t="shared" si="109"/>
        <v>0</v>
      </c>
      <c r="K177" s="117">
        <f t="shared" si="110"/>
        <v>0</v>
      </c>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row>
    <row r="178" spans="1:133" s="7" customFormat="1" ht="12.75" customHeight="1" x14ac:dyDescent="0.2">
      <c r="A178" s="118"/>
      <c r="B178" s="21" t="s">
        <v>675</v>
      </c>
      <c r="C178" s="120" t="s">
        <v>597</v>
      </c>
      <c r="D178" s="40">
        <v>1</v>
      </c>
      <c r="E178" s="112" t="s">
        <v>19</v>
      </c>
      <c r="F178" s="124" t="s">
        <v>570</v>
      </c>
      <c r="G178" s="43"/>
      <c r="H178" s="114">
        <f t="shared" si="108"/>
        <v>0</v>
      </c>
      <c r="I178" s="115" t="s">
        <v>570</v>
      </c>
      <c r="J178" s="116">
        <f t="shared" si="109"/>
        <v>0</v>
      </c>
      <c r="K178" s="117">
        <f t="shared" si="110"/>
        <v>0</v>
      </c>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row>
    <row r="179" spans="1:133" s="7" customFormat="1" ht="12.75" customHeight="1" x14ac:dyDescent="0.2">
      <c r="A179" s="118"/>
      <c r="B179" s="21" t="s">
        <v>676</v>
      </c>
      <c r="C179" s="120" t="s">
        <v>444</v>
      </c>
      <c r="D179" s="40">
        <v>1</v>
      </c>
      <c r="E179" s="112" t="s">
        <v>19</v>
      </c>
      <c r="F179" s="124" t="s">
        <v>570</v>
      </c>
      <c r="G179" s="43"/>
      <c r="H179" s="114">
        <f t="shared" si="108"/>
        <v>0</v>
      </c>
      <c r="I179" s="115" t="s">
        <v>570</v>
      </c>
      <c r="J179" s="116">
        <f t="shared" si="109"/>
        <v>0</v>
      </c>
      <c r="K179" s="117">
        <f t="shared" si="110"/>
        <v>0</v>
      </c>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row>
    <row r="180" spans="1:133" s="7" customFormat="1" ht="12.75" customHeight="1" x14ac:dyDescent="0.2">
      <c r="A180" s="118"/>
      <c r="B180" s="21" t="s">
        <v>679</v>
      </c>
      <c r="C180" s="120" t="s">
        <v>445</v>
      </c>
      <c r="D180" s="40">
        <v>2</v>
      </c>
      <c r="E180" s="112" t="s">
        <v>19</v>
      </c>
      <c r="F180" s="124" t="s">
        <v>570</v>
      </c>
      <c r="G180" s="43"/>
      <c r="H180" s="114">
        <f t="shared" si="108"/>
        <v>0</v>
      </c>
      <c r="I180" s="115" t="s">
        <v>570</v>
      </c>
      <c r="J180" s="116">
        <f t="shared" si="109"/>
        <v>0</v>
      </c>
      <c r="K180" s="117">
        <f t="shared" si="110"/>
        <v>0</v>
      </c>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row>
    <row r="181" spans="1:133" s="7" customFormat="1" ht="12.75" customHeight="1" x14ac:dyDescent="0.2">
      <c r="A181" s="129"/>
      <c r="B181" s="17" t="s">
        <v>443</v>
      </c>
      <c r="C181" s="120" t="s">
        <v>42</v>
      </c>
      <c r="D181" s="40">
        <v>18</v>
      </c>
      <c r="E181" s="112" t="s">
        <v>30</v>
      </c>
      <c r="F181" s="124" t="s">
        <v>570</v>
      </c>
      <c r="G181" s="43"/>
      <c r="H181" s="114">
        <f t="shared" si="108"/>
        <v>0</v>
      </c>
      <c r="I181" s="115" t="s">
        <v>570</v>
      </c>
      <c r="J181" s="116">
        <f t="shared" si="109"/>
        <v>0</v>
      </c>
      <c r="K181" s="117">
        <f t="shared" si="110"/>
        <v>0</v>
      </c>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row>
    <row r="182" spans="1:133" s="7" customFormat="1" ht="12.75" customHeight="1" x14ac:dyDescent="0.2">
      <c r="A182" s="118"/>
      <c r="B182" s="17" t="s">
        <v>446</v>
      </c>
      <c r="C182" s="111" t="s">
        <v>447</v>
      </c>
      <c r="D182" s="152"/>
      <c r="E182" s="153"/>
      <c r="F182" s="125"/>
      <c r="G182" s="125"/>
      <c r="H182" s="114"/>
      <c r="I182" s="115"/>
      <c r="J182" s="116"/>
      <c r="K182" s="117"/>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row>
    <row r="183" spans="1:133" s="7" customFormat="1" ht="25.9" customHeight="1" x14ac:dyDescent="0.2">
      <c r="A183" s="118"/>
      <c r="B183" s="21" t="s">
        <v>533</v>
      </c>
      <c r="C183" s="120" t="s">
        <v>323</v>
      </c>
      <c r="D183" s="40">
        <v>1.5</v>
      </c>
      <c r="E183" s="112" t="s">
        <v>18</v>
      </c>
      <c r="F183" s="43"/>
      <c r="G183" s="43"/>
      <c r="H183" s="114">
        <f t="shared" si="108"/>
        <v>0</v>
      </c>
      <c r="I183" s="115">
        <f t="shared" ref="I183:I185" si="113">TRUNC(F183*(1+$K$4),2)</f>
        <v>0</v>
      </c>
      <c r="J183" s="116">
        <f t="shared" ref="J183:J185" si="114">TRUNC(G183*(1+$K$4),2)</f>
        <v>0</v>
      </c>
      <c r="K183" s="117">
        <f t="shared" ref="K183:K185" si="115">SUM(I183:J183)*D183</f>
        <v>0</v>
      </c>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row>
    <row r="184" spans="1:133" s="7" customFormat="1" ht="25.5" x14ac:dyDescent="0.2">
      <c r="A184" s="129"/>
      <c r="B184" s="21" t="s">
        <v>534</v>
      </c>
      <c r="C184" s="120" t="s">
        <v>677</v>
      </c>
      <c r="D184" s="40">
        <v>1</v>
      </c>
      <c r="E184" s="112" t="s">
        <v>18</v>
      </c>
      <c r="F184" s="43"/>
      <c r="G184" s="43"/>
      <c r="H184" s="114">
        <f>SUM(F184,G184)*D184</f>
        <v>0</v>
      </c>
      <c r="I184" s="115">
        <f t="shared" si="113"/>
        <v>0</v>
      </c>
      <c r="J184" s="116">
        <f t="shared" si="114"/>
        <v>0</v>
      </c>
      <c r="K184" s="117">
        <f t="shared" si="115"/>
        <v>0</v>
      </c>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row>
    <row r="185" spans="1:133" s="7" customFormat="1" ht="25.5" customHeight="1" x14ac:dyDescent="0.2">
      <c r="A185" s="118"/>
      <c r="B185" s="21" t="s">
        <v>535</v>
      </c>
      <c r="C185" s="120" t="s">
        <v>324</v>
      </c>
      <c r="D185" s="40">
        <v>1</v>
      </c>
      <c r="E185" s="112" t="s">
        <v>18</v>
      </c>
      <c r="F185" s="43"/>
      <c r="G185" s="43"/>
      <c r="H185" s="114">
        <f>SUM(F185,G185)*D185</f>
        <v>0</v>
      </c>
      <c r="I185" s="115">
        <f t="shared" si="113"/>
        <v>0</v>
      </c>
      <c r="J185" s="116">
        <f t="shared" si="114"/>
        <v>0</v>
      </c>
      <c r="K185" s="117">
        <f t="shared" si="115"/>
        <v>0</v>
      </c>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row>
    <row r="186" spans="1:133" x14ac:dyDescent="0.2">
      <c r="A186" s="248"/>
      <c r="B186" s="249"/>
      <c r="C186" s="80" t="s">
        <v>310</v>
      </c>
      <c r="D186" s="250"/>
      <c r="E186" s="251"/>
      <c r="F186" s="252">
        <f>SUMPRODUCT(D17:D185,F17:F185)</f>
        <v>0</v>
      </c>
      <c r="G186" s="252">
        <f>SUMPRODUCT(D17:D185,G17:G185)</f>
        <v>0</v>
      </c>
      <c r="H186" s="187">
        <f>SUM(H17:H185)</f>
        <v>0</v>
      </c>
      <c r="I186" s="188">
        <f>SUMPRODUCT(D17:D185,I17:I185)</f>
        <v>0</v>
      </c>
      <c r="J186" s="187">
        <f>SUMPRODUCT(D17:D185,J17:J185)</f>
        <v>0</v>
      </c>
      <c r="K186" s="230">
        <f>SUM(K17:K185)</f>
        <v>0</v>
      </c>
    </row>
    <row r="187" spans="1:133" s="1" customFormat="1" x14ac:dyDescent="0.2">
      <c r="A187" s="154"/>
      <c r="B187" s="155" t="s">
        <v>21</v>
      </c>
      <c r="C187" s="156" t="s">
        <v>53</v>
      </c>
      <c r="D187" s="157"/>
      <c r="E187" s="158"/>
      <c r="F187" s="159"/>
      <c r="G187" s="159"/>
      <c r="H187" s="160"/>
      <c r="I187" s="161"/>
      <c r="J187" s="162"/>
      <c r="K187" s="163"/>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c r="BI187" s="39"/>
      <c r="BJ187" s="39"/>
      <c r="BK187" s="39"/>
      <c r="BL187" s="39"/>
      <c r="BM187" s="39"/>
      <c r="BN187" s="39"/>
      <c r="BO187" s="39"/>
      <c r="BP187" s="39"/>
      <c r="BQ187" s="39"/>
      <c r="BR187" s="39"/>
      <c r="BS187" s="39"/>
      <c r="BT187" s="39"/>
      <c r="BU187" s="39"/>
      <c r="BV187" s="39"/>
      <c r="BW187" s="39"/>
      <c r="BX187" s="39"/>
      <c r="BY187" s="39"/>
      <c r="BZ187" s="39"/>
      <c r="CA187" s="39"/>
      <c r="CB187" s="39"/>
      <c r="CC187" s="39"/>
      <c r="CD187" s="39"/>
      <c r="CE187" s="39"/>
      <c r="CF187" s="39"/>
      <c r="CG187" s="39"/>
      <c r="CH187" s="39"/>
      <c r="CI187" s="39"/>
      <c r="CJ187" s="39"/>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row>
    <row r="188" spans="1:133" s="18" customFormat="1" x14ac:dyDescent="0.2">
      <c r="A188" s="164"/>
      <c r="B188" s="165">
        <v>1</v>
      </c>
      <c r="C188" s="166" t="s">
        <v>200</v>
      </c>
      <c r="D188" s="167"/>
      <c r="E188" s="168"/>
      <c r="F188" s="169"/>
      <c r="G188" s="169"/>
      <c r="H188" s="116"/>
      <c r="I188" s="115"/>
      <c r="J188" s="116"/>
      <c r="K188" s="117"/>
    </row>
    <row r="189" spans="1:133" s="18" customFormat="1" x14ac:dyDescent="0.2">
      <c r="A189" s="170"/>
      <c r="B189" s="171" t="s">
        <v>10</v>
      </c>
      <c r="C189" s="172" t="s">
        <v>448</v>
      </c>
      <c r="D189" s="123">
        <v>40</v>
      </c>
      <c r="E189" s="173" t="s">
        <v>264</v>
      </c>
      <c r="F189" s="237"/>
      <c r="G189" s="237"/>
      <c r="H189" s="116">
        <f t="shared" ref="H189:H252" si="116">SUM(F189,G189)*D189</f>
        <v>0</v>
      </c>
      <c r="I189" s="115">
        <f t="shared" ref="I189:J242" si="117">TRUNC(F189*(1+$K$4),2)</f>
        <v>0</v>
      </c>
      <c r="J189" s="116">
        <f t="shared" si="117"/>
        <v>0</v>
      </c>
      <c r="K189" s="117">
        <f t="shared" ref="K189:K252" si="118">SUM(I189:J189)*D189</f>
        <v>0</v>
      </c>
    </row>
    <row r="190" spans="1:133" s="18" customFormat="1" x14ac:dyDescent="0.2">
      <c r="A190" s="170"/>
      <c r="B190" s="171" t="s">
        <v>23</v>
      </c>
      <c r="C190" s="172" t="s">
        <v>449</v>
      </c>
      <c r="D190" s="123">
        <v>10</v>
      </c>
      <c r="E190" s="173" t="s">
        <v>264</v>
      </c>
      <c r="F190" s="237"/>
      <c r="G190" s="237"/>
      <c r="H190" s="116">
        <f t="shared" si="116"/>
        <v>0</v>
      </c>
      <c r="I190" s="115">
        <f t="shared" si="117"/>
        <v>0</v>
      </c>
      <c r="J190" s="116">
        <f t="shared" si="117"/>
        <v>0</v>
      </c>
      <c r="K190" s="117">
        <f t="shared" si="118"/>
        <v>0</v>
      </c>
    </row>
    <row r="191" spans="1:133" s="18" customFormat="1" x14ac:dyDescent="0.2">
      <c r="A191" s="170"/>
      <c r="B191" s="171" t="s">
        <v>24</v>
      </c>
      <c r="C191" s="172" t="s">
        <v>450</v>
      </c>
      <c r="D191" s="123">
        <v>80</v>
      </c>
      <c r="E191" s="173" t="s">
        <v>264</v>
      </c>
      <c r="F191" s="237"/>
      <c r="G191" s="237"/>
      <c r="H191" s="116">
        <f t="shared" si="116"/>
        <v>0</v>
      </c>
      <c r="I191" s="115">
        <f t="shared" si="117"/>
        <v>0</v>
      </c>
      <c r="J191" s="116">
        <f t="shared" si="117"/>
        <v>0</v>
      </c>
      <c r="K191" s="117">
        <f t="shared" si="118"/>
        <v>0</v>
      </c>
    </row>
    <row r="192" spans="1:133" s="18" customFormat="1" x14ac:dyDescent="0.2">
      <c r="A192" s="170"/>
      <c r="B192" s="171" t="s">
        <v>25</v>
      </c>
      <c r="C192" s="172" t="s">
        <v>451</v>
      </c>
      <c r="D192" s="123">
        <v>20</v>
      </c>
      <c r="E192" s="173" t="s">
        <v>264</v>
      </c>
      <c r="F192" s="237"/>
      <c r="G192" s="237"/>
      <c r="H192" s="116">
        <f t="shared" si="116"/>
        <v>0</v>
      </c>
      <c r="I192" s="115">
        <f t="shared" si="117"/>
        <v>0</v>
      </c>
      <c r="J192" s="116">
        <f t="shared" si="117"/>
        <v>0</v>
      </c>
      <c r="K192" s="117">
        <f t="shared" si="118"/>
        <v>0</v>
      </c>
    </row>
    <row r="193" spans="1:11" s="18" customFormat="1" x14ac:dyDescent="0.2">
      <c r="A193" s="170"/>
      <c r="B193" s="171" t="s">
        <v>63</v>
      </c>
      <c r="C193" s="172" t="s">
        <v>452</v>
      </c>
      <c r="D193" s="123">
        <v>52</v>
      </c>
      <c r="E193" s="173" t="s">
        <v>264</v>
      </c>
      <c r="F193" s="237"/>
      <c r="G193" s="237"/>
      <c r="H193" s="116">
        <f t="shared" si="116"/>
        <v>0</v>
      </c>
      <c r="I193" s="115">
        <f t="shared" si="117"/>
        <v>0</v>
      </c>
      <c r="J193" s="116">
        <f t="shared" si="117"/>
        <v>0</v>
      </c>
      <c r="K193" s="117">
        <f t="shared" si="118"/>
        <v>0</v>
      </c>
    </row>
    <row r="194" spans="1:11" s="18" customFormat="1" x14ac:dyDescent="0.2">
      <c r="A194" s="170"/>
      <c r="B194" s="171" t="s">
        <v>62</v>
      </c>
      <c r="C194" s="172" t="s">
        <v>453</v>
      </c>
      <c r="D194" s="123">
        <v>13</v>
      </c>
      <c r="E194" s="173" t="s">
        <v>264</v>
      </c>
      <c r="F194" s="237"/>
      <c r="G194" s="237"/>
      <c r="H194" s="116">
        <f t="shared" si="116"/>
        <v>0</v>
      </c>
      <c r="I194" s="115">
        <f t="shared" si="117"/>
        <v>0</v>
      </c>
      <c r="J194" s="116">
        <f t="shared" si="117"/>
        <v>0</v>
      </c>
      <c r="K194" s="117">
        <f t="shared" si="118"/>
        <v>0</v>
      </c>
    </row>
    <row r="195" spans="1:11" s="18" customFormat="1" x14ac:dyDescent="0.2">
      <c r="A195" s="147"/>
      <c r="B195" s="171" t="s">
        <v>104</v>
      </c>
      <c r="C195" s="172" t="s">
        <v>454</v>
      </c>
      <c r="D195" s="2">
        <v>80</v>
      </c>
      <c r="E195" s="175" t="s">
        <v>264</v>
      </c>
      <c r="F195" s="238"/>
      <c r="G195" s="238"/>
      <c r="H195" s="116">
        <f t="shared" si="116"/>
        <v>0</v>
      </c>
      <c r="I195" s="115">
        <f t="shared" si="117"/>
        <v>0</v>
      </c>
      <c r="J195" s="116">
        <f t="shared" si="117"/>
        <v>0</v>
      </c>
      <c r="K195" s="117">
        <f t="shared" si="118"/>
        <v>0</v>
      </c>
    </row>
    <row r="196" spans="1:11" s="18" customFormat="1" x14ac:dyDescent="0.2">
      <c r="A196" s="147"/>
      <c r="B196" s="171" t="s">
        <v>105</v>
      </c>
      <c r="C196" s="172" t="s">
        <v>455</v>
      </c>
      <c r="D196" s="2">
        <v>20</v>
      </c>
      <c r="E196" s="175" t="s">
        <v>264</v>
      </c>
      <c r="F196" s="238"/>
      <c r="G196" s="238"/>
      <c r="H196" s="116">
        <f t="shared" si="116"/>
        <v>0</v>
      </c>
      <c r="I196" s="115">
        <f t="shared" si="117"/>
        <v>0</v>
      </c>
      <c r="J196" s="116">
        <f t="shared" si="117"/>
        <v>0</v>
      </c>
      <c r="K196" s="117">
        <f t="shared" si="118"/>
        <v>0</v>
      </c>
    </row>
    <row r="197" spans="1:11" s="18" customFormat="1" ht="25.5" x14ac:dyDescent="0.2">
      <c r="A197" s="170"/>
      <c r="B197" s="171" t="s">
        <v>113</v>
      </c>
      <c r="C197" s="172" t="s">
        <v>265</v>
      </c>
      <c r="D197" s="123">
        <v>4</v>
      </c>
      <c r="E197" s="173" t="s">
        <v>19</v>
      </c>
      <c r="F197" s="237"/>
      <c r="G197" s="237"/>
      <c r="H197" s="116">
        <f t="shared" si="116"/>
        <v>0</v>
      </c>
      <c r="I197" s="115">
        <f t="shared" si="117"/>
        <v>0</v>
      </c>
      <c r="J197" s="116">
        <f t="shared" si="117"/>
        <v>0</v>
      </c>
      <c r="K197" s="117">
        <f t="shared" si="118"/>
        <v>0</v>
      </c>
    </row>
    <row r="198" spans="1:11" s="18" customFormat="1" x14ac:dyDescent="0.2">
      <c r="A198" s="170"/>
      <c r="B198" s="171" t="s">
        <v>136</v>
      </c>
      <c r="C198" s="172" t="s">
        <v>598</v>
      </c>
      <c r="D198" s="123">
        <v>4</v>
      </c>
      <c r="E198" s="173" t="s">
        <v>264</v>
      </c>
      <c r="F198" s="237"/>
      <c r="G198" s="237"/>
      <c r="H198" s="116">
        <f t="shared" si="116"/>
        <v>0</v>
      </c>
      <c r="I198" s="115">
        <f t="shared" si="117"/>
        <v>0</v>
      </c>
      <c r="J198" s="116">
        <f t="shared" si="117"/>
        <v>0</v>
      </c>
      <c r="K198" s="117">
        <f t="shared" si="118"/>
        <v>0</v>
      </c>
    </row>
    <row r="199" spans="1:11" s="18" customFormat="1" x14ac:dyDescent="0.2">
      <c r="A199" s="170"/>
      <c r="B199" s="171" t="s">
        <v>137</v>
      </c>
      <c r="C199" s="172" t="s">
        <v>456</v>
      </c>
      <c r="D199" s="123">
        <v>30</v>
      </c>
      <c r="E199" s="2" t="s">
        <v>264</v>
      </c>
      <c r="F199" s="237"/>
      <c r="G199" s="237"/>
      <c r="H199" s="116">
        <f t="shared" si="116"/>
        <v>0</v>
      </c>
      <c r="I199" s="115">
        <f t="shared" si="117"/>
        <v>0</v>
      </c>
      <c r="J199" s="116">
        <f t="shared" si="117"/>
        <v>0</v>
      </c>
      <c r="K199" s="117">
        <f t="shared" si="118"/>
        <v>0</v>
      </c>
    </row>
    <row r="200" spans="1:11" s="18" customFormat="1" x14ac:dyDescent="0.2">
      <c r="A200" s="170"/>
      <c r="B200" s="171" t="s">
        <v>149</v>
      </c>
      <c r="C200" s="172" t="s">
        <v>457</v>
      </c>
      <c r="D200" s="123">
        <v>12</v>
      </c>
      <c r="E200" s="2" t="s">
        <v>264</v>
      </c>
      <c r="F200" s="237"/>
      <c r="G200" s="237"/>
      <c r="H200" s="116">
        <f t="shared" si="116"/>
        <v>0</v>
      </c>
      <c r="I200" s="115">
        <f t="shared" si="117"/>
        <v>0</v>
      </c>
      <c r="J200" s="116">
        <f t="shared" si="117"/>
        <v>0</v>
      </c>
      <c r="K200" s="117">
        <f t="shared" si="118"/>
        <v>0</v>
      </c>
    </row>
    <row r="201" spans="1:11" s="18" customFormat="1" x14ac:dyDescent="0.2">
      <c r="A201" s="170"/>
      <c r="B201" s="171" t="s">
        <v>148</v>
      </c>
      <c r="C201" s="172" t="s">
        <v>563</v>
      </c>
      <c r="D201" s="123">
        <v>45</v>
      </c>
      <c r="E201" s="2" t="s">
        <v>264</v>
      </c>
      <c r="F201" s="237"/>
      <c r="G201" s="237"/>
      <c r="H201" s="116">
        <f t="shared" si="116"/>
        <v>0</v>
      </c>
      <c r="I201" s="115">
        <f t="shared" si="117"/>
        <v>0</v>
      </c>
      <c r="J201" s="116">
        <f t="shared" si="117"/>
        <v>0</v>
      </c>
      <c r="K201" s="117">
        <f t="shared" si="118"/>
        <v>0</v>
      </c>
    </row>
    <row r="202" spans="1:11" s="18" customFormat="1" x14ac:dyDescent="0.2">
      <c r="A202" s="147"/>
      <c r="B202" s="171" t="s">
        <v>161</v>
      </c>
      <c r="C202" s="172" t="s">
        <v>458</v>
      </c>
      <c r="D202" s="123">
        <v>30</v>
      </c>
      <c r="E202" s="2" t="s">
        <v>19</v>
      </c>
      <c r="F202" s="237"/>
      <c r="G202" s="237"/>
      <c r="H202" s="116">
        <f t="shared" si="116"/>
        <v>0</v>
      </c>
      <c r="I202" s="115">
        <f t="shared" si="117"/>
        <v>0</v>
      </c>
      <c r="J202" s="116">
        <f t="shared" si="117"/>
        <v>0</v>
      </c>
      <c r="K202" s="117">
        <f t="shared" si="118"/>
        <v>0</v>
      </c>
    </row>
    <row r="203" spans="1:11" s="18" customFormat="1" x14ac:dyDescent="0.2">
      <c r="A203" s="147"/>
      <c r="B203" s="171" t="s">
        <v>163</v>
      </c>
      <c r="C203" s="172" t="s">
        <v>201</v>
      </c>
      <c r="D203" s="123">
        <v>10</v>
      </c>
      <c r="E203" s="2" t="s">
        <v>19</v>
      </c>
      <c r="F203" s="237"/>
      <c r="G203" s="237"/>
      <c r="H203" s="116">
        <f t="shared" si="116"/>
        <v>0</v>
      </c>
      <c r="I203" s="115">
        <f t="shared" si="117"/>
        <v>0</v>
      </c>
      <c r="J203" s="116">
        <f t="shared" si="117"/>
        <v>0</v>
      </c>
      <c r="K203" s="117">
        <f t="shared" si="118"/>
        <v>0</v>
      </c>
    </row>
    <row r="204" spans="1:11" s="18" customFormat="1" x14ac:dyDescent="0.2">
      <c r="A204" s="147"/>
      <c r="B204" s="171" t="s">
        <v>165</v>
      </c>
      <c r="C204" s="172" t="s">
        <v>564</v>
      </c>
      <c r="D204" s="123">
        <v>4</v>
      </c>
      <c r="E204" s="2" t="s">
        <v>19</v>
      </c>
      <c r="F204" s="237"/>
      <c r="G204" s="237"/>
      <c r="H204" s="116">
        <f t="shared" si="116"/>
        <v>0</v>
      </c>
      <c r="I204" s="115">
        <f t="shared" si="117"/>
        <v>0</v>
      </c>
      <c r="J204" s="116">
        <f t="shared" si="117"/>
        <v>0</v>
      </c>
      <c r="K204" s="117">
        <f t="shared" si="118"/>
        <v>0</v>
      </c>
    </row>
    <row r="205" spans="1:11" s="18" customFormat="1" x14ac:dyDescent="0.2">
      <c r="A205" s="147"/>
      <c r="B205" s="171" t="s">
        <v>167</v>
      </c>
      <c r="C205" s="172" t="s">
        <v>699</v>
      </c>
      <c r="D205" s="123">
        <v>6</v>
      </c>
      <c r="E205" s="2" t="s">
        <v>19</v>
      </c>
      <c r="F205" s="237"/>
      <c r="G205" s="237"/>
      <c r="H205" s="116">
        <f t="shared" si="116"/>
        <v>0</v>
      </c>
      <c r="I205" s="115">
        <f t="shared" si="117"/>
        <v>0</v>
      </c>
      <c r="J205" s="116">
        <f t="shared" si="117"/>
        <v>0</v>
      </c>
      <c r="K205" s="117">
        <f t="shared" si="118"/>
        <v>0</v>
      </c>
    </row>
    <row r="206" spans="1:11" s="18" customFormat="1" x14ac:dyDescent="0.2">
      <c r="A206" s="147"/>
      <c r="B206" s="171" t="s">
        <v>169</v>
      </c>
      <c r="C206" s="172" t="s">
        <v>700</v>
      </c>
      <c r="D206" s="123">
        <v>1</v>
      </c>
      <c r="E206" s="2" t="s">
        <v>19</v>
      </c>
      <c r="F206" s="237"/>
      <c r="G206" s="237"/>
      <c r="H206" s="116">
        <f t="shared" si="116"/>
        <v>0</v>
      </c>
      <c r="I206" s="115">
        <f t="shared" si="117"/>
        <v>0</v>
      </c>
      <c r="J206" s="116">
        <f t="shared" si="117"/>
        <v>0</v>
      </c>
      <c r="K206" s="117">
        <f t="shared" si="118"/>
        <v>0</v>
      </c>
    </row>
    <row r="207" spans="1:11" s="18" customFormat="1" x14ac:dyDescent="0.2">
      <c r="A207" s="147"/>
      <c r="B207" s="171" t="s">
        <v>170</v>
      </c>
      <c r="C207" s="172" t="s">
        <v>701</v>
      </c>
      <c r="D207" s="123">
        <v>1</v>
      </c>
      <c r="E207" s="2" t="s">
        <v>19</v>
      </c>
      <c r="F207" s="237"/>
      <c r="G207" s="237"/>
      <c r="H207" s="116">
        <f t="shared" si="116"/>
        <v>0</v>
      </c>
      <c r="I207" s="115">
        <f t="shared" si="117"/>
        <v>0</v>
      </c>
      <c r="J207" s="116">
        <f t="shared" si="117"/>
        <v>0</v>
      </c>
      <c r="K207" s="117">
        <f t="shared" si="118"/>
        <v>0</v>
      </c>
    </row>
    <row r="208" spans="1:11" s="18" customFormat="1" x14ac:dyDescent="0.2">
      <c r="A208" s="147"/>
      <c r="B208" s="171" t="s">
        <v>172</v>
      </c>
      <c r="C208" s="172" t="s">
        <v>702</v>
      </c>
      <c r="D208" s="123">
        <v>2</v>
      </c>
      <c r="E208" s="2" t="s">
        <v>19</v>
      </c>
      <c r="F208" s="237"/>
      <c r="G208" s="237"/>
      <c r="H208" s="116">
        <f t="shared" si="116"/>
        <v>0</v>
      </c>
      <c r="I208" s="115">
        <f t="shared" si="117"/>
        <v>0</v>
      </c>
      <c r="J208" s="116">
        <f t="shared" si="117"/>
        <v>0</v>
      </c>
      <c r="K208" s="117">
        <f t="shared" si="118"/>
        <v>0</v>
      </c>
    </row>
    <row r="209" spans="1:11" s="18" customFormat="1" x14ac:dyDescent="0.2">
      <c r="A209" s="147"/>
      <c r="B209" s="171" t="s">
        <v>173</v>
      </c>
      <c r="C209" s="172" t="s">
        <v>703</v>
      </c>
      <c r="D209" s="123">
        <v>2</v>
      </c>
      <c r="E209" s="2" t="s">
        <v>19</v>
      </c>
      <c r="F209" s="237"/>
      <c r="G209" s="237"/>
      <c r="H209" s="116">
        <f t="shared" si="116"/>
        <v>0</v>
      </c>
      <c r="I209" s="115">
        <f t="shared" si="117"/>
        <v>0</v>
      </c>
      <c r="J209" s="116">
        <f t="shared" si="117"/>
        <v>0</v>
      </c>
      <c r="K209" s="117">
        <f t="shared" si="118"/>
        <v>0</v>
      </c>
    </row>
    <row r="210" spans="1:11" s="18" customFormat="1" x14ac:dyDescent="0.2">
      <c r="A210" s="147"/>
      <c r="B210" s="176">
        <v>2</v>
      </c>
      <c r="C210" s="172" t="s">
        <v>203</v>
      </c>
      <c r="D210" s="123"/>
      <c r="E210" s="173"/>
      <c r="F210" s="174"/>
      <c r="G210" s="174"/>
      <c r="H210" s="116"/>
      <c r="I210" s="115"/>
      <c r="J210" s="116"/>
      <c r="K210" s="117"/>
    </row>
    <row r="211" spans="1:11" s="18" customFormat="1" ht="76.5" x14ac:dyDescent="0.2">
      <c r="A211" s="147"/>
      <c r="B211" s="171" t="s">
        <v>22</v>
      </c>
      <c r="C211" s="172" t="s">
        <v>459</v>
      </c>
      <c r="D211" s="123"/>
      <c r="E211" s="173"/>
      <c r="F211" s="174"/>
      <c r="G211" s="174"/>
      <c r="H211" s="116"/>
      <c r="I211" s="115"/>
      <c r="J211" s="116"/>
      <c r="K211" s="117"/>
    </row>
    <row r="212" spans="1:11" s="18" customFormat="1" ht="25.5" x14ac:dyDescent="0.2">
      <c r="A212" s="147"/>
      <c r="B212" s="171" t="s">
        <v>40</v>
      </c>
      <c r="C212" s="172" t="s">
        <v>599</v>
      </c>
      <c r="D212" s="123">
        <v>1</v>
      </c>
      <c r="E212" s="173" t="s">
        <v>19</v>
      </c>
      <c r="F212" s="237"/>
      <c r="G212" s="237"/>
      <c r="H212" s="116">
        <f t="shared" si="116"/>
        <v>0</v>
      </c>
      <c r="I212" s="115">
        <f t="shared" si="117"/>
        <v>0</v>
      </c>
      <c r="J212" s="116">
        <f t="shared" si="117"/>
        <v>0</v>
      </c>
      <c r="K212" s="117">
        <f t="shared" si="118"/>
        <v>0</v>
      </c>
    </row>
    <row r="213" spans="1:11" s="18" customFormat="1" ht="25.5" x14ac:dyDescent="0.2">
      <c r="A213" s="147"/>
      <c r="B213" s="171" t="s">
        <v>41</v>
      </c>
      <c r="C213" s="172" t="s">
        <v>460</v>
      </c>
      <c r="D213" s="123">
        <v>1</v>
      </c>
      <c r="E213" s="173" t="s">
        <v>19</v>
      </c>
      <c r="F213" s="237"/>
      <c r="G213" s="237"/>
      <c r="H213" s="116">
        <f t="shared" si="116"/>
        <v>0</v>
      </c>
      <c r="I213" s="115">
        <f t="shared" si="117"/>
        <v>0</v>
      </c>
      <c r="J213" s="116">
        <f t="shared" si="117"/>
        <v>0</v>
      </c>
      <c r="K213" s="117">
        <f t="shared" si="118"/>
        <v>0</v>
      </c>
    </row>
    <row r="214" spans="1:11" s="18" customFormat="1" ht="25.5" x14ac:dyDescent="0.2">
      <c r="A214" s="147"/>
      <c r="B214" s="171" t="s">
        <v>283</v>
      </c>
      <c r="C214" s="172" t="s">
        <v>704</v>
      </c>
      <c r="D214" s="123">
        <v>1</v>
      </c>
      <c r="E214" s="173" t="s">
        <v>19</v>
      </c>
      <c r="F214" s="237"/>
      <c r="G214" s="237"/>
      <c r="H214" s="116">
        <f t="shared" si="116"/>
        <v>0</v>
      </c>
      <c r="I214" s="115">
        <f t="shared" si="117"/>
        <v>0</v>
      </c>
      <c r="J214" s="116">
        <f t="shared" si="117"/>
        <v>0</v>
      </c>
      <c r="K214" s="117">
        <f t="shared" si="118"/>
        <v>0</v>
      </c>
    </row>
    <row r="215" spans="1:11" s="18" customFormat="1" x14ac:dyDescent="0.2">
      <c r="A215" s="147"/>
      <c r="B215" s="171" t="s">
        <v>26</v>
      </c>
      <c r="C215" s="172" t="s">
        <v>461</v>
      </c>
      <c r="D215" s="123">
        <v>1</v>
      </c>
      <c r="E215" s="173" t="s">
        <v>19</v>
      </c>
      <c r="F215" s="237"/>
      <c r="G215" s="237"/>
      <c r="H215" s="116">
        <f t="shared" si="116"/>
        <v>0</v>
      </c>
      <c r="I215" s="115">
        <f t="shared" si="117"/>
        <v>0</v>
      </c>
      <c r="J215" s="116">
        <f t="shared" si="117"/>
        <v>0</v>
      </c>
      <c r="K215" s="117">
        <f t="shared" si="118"/>
        <v>0</v>
      </c>
    </row>
    <row r="216" spans="1:11" s="18" customFormat="1" x14ac:dyDescent="0.2">
      <c r="A216" s="147"/>
      <c r="B216" s="171" t="s">
        <v>29</v>
      </c>
      <c r="C216" s="172" t="s">
        <v>204</v>
      </c>
      <c r="D216" s="123"/>
      <c r="E216" s="173" t="s">
        <v>27</v>
      </c>
      <c r="F216" s="174"/>
      <c r="G216" s="174"/>
      <c r="H216" s="116"/>
      <c r="I216" s="115"/>
      <c r="J216" s="116"/>
      <c r="K216" s="117"/>
    </row>
    <row r="217" spans="1:11" s="18" customFormat="1" x14ac:dyDescent="0.2">
      <c r="A217" s="147"/>
      <c r="B217" s="171" t="s">
        <v>273</v>
      </c>
      <c r="C217" s="172" t="s">
        <v>462</v>
      </c>
      <c r="D217" s="123">
        <v>1</v>
      </c>
      <c r="E217" s="173" t="s">
        <v>19</v>
      </c>
      <c r="F217" s="237"/>
      <c r="G217" s="237"/>
      <c r="H217" s="116">
        <f t="shared" si="116"/>
        <v>0</v>
      </c>
      <c r="I217" s="115">
        <f t="shared" si="117"/>
        <v>0</v>
      </c>
      <c r="J217" s="116">
        <f t="shared" si="117"/>
        <v>0</v>
      </c>
      <c r="K217" s="117">
        <f t="shared" si="118"/>
        <v>0</v>
      </c>
    </row>
    <row r="218" spans="1:11" s="18" customFormat="1" x14ac:dyDescent="0.2">
      <c r="A218" s="147"/>
      <c r="B218" s="171" t="s">
        <v>274</v>
      </c>
      <c r="C218" s="172" t="s">
        <v>463</v>
      </c>
      <c r="D218" s="123">
        <v>3</v>
      </c>
      <c r="E218" s="173" t="s">
        <v>19</v>
      </c>
      <c r="F218" s="237"/>
      <c r="G218" s="237"/>
      <c r="H218" s="116">
        <f t="shared" si="116"/>
        <v>0</v>
      </c>
      <c r="I218" s="115">
        <f t="shared" si="117"/>
        <v>0</v>
      </c>
      <c r="J218" s="116">
        <f t="shared" si="117"/>
        <v>0</v>
      </c>
      <c r="K218" s="117">
        <f t="shared" si="118"/>
        <v>0</v>
      </c>
    </row>
    <row r="219" spans="1:11" s="18" customFormat="1" x14ac:dyDescent="0.2">
      <c r="A219" s="147"/>
      <c r="B219" s="171" t="s">
        <v>58</v>
      </c>
      <c r="C219" s="172" t="s">
        <v>267</v>
      </c>
      <c r="D219" s="123"/>
      <c r="E219" s="173" t="s">
        <v>27</v>
      </c>
      <c r="F219" s="174"/>
      <c r="G219" s="174"/>
      <c r="H219" s="116"/>
      <c r="I219" s="115"/>
      <c r="J219" s="116"/>
      <c r="K219" s="117"/>
    </row>
    <row r="220" spans="1:11" s="18" customFormat="1" x14ac:dyDescent="0.2">
      <c r="A220" s="147"/>
      <c r="B220" s="171" t="s">
        <v>120</v>
      </c>
      <c r="C220" s="172" t="s">
        <v>205</v>
      </c>
      <c r="D220" s="123">
        <v>12</v>
      </c>
      <c r="E220" s="173" t="s">
        <v>19</v>
      </c>
      <c r="F220" s="237"/>
      <c r="G220" s="237"/>
      <c r="H220" s="116">
        <f t="shared" si="116"/>
        <v>0</v>
      </c>
      <c r="I220" s="115">
        <f t="shared" si="117"/>
        <v>0</v>
      </c>
      <c r="J220" s="116">
        <f t="shared" si="117"/>
        <v>0</v>
      </c>
      <c r="K220" s="117">
        <f t="shared" si="118"/>
        <v>0</v>
      </c>
    </row>
    <row r="221" spans="1:11" s="18" customFormat="1" x14ac:dyDescent="0.2">
      <c r="A221" s="147"/>
      <c r="B221" s="171" t="s">
        <v>79</v>
      </c>
      <c r="C221" s="172" t="s">
        <v>268</v>
      </c>
      <c r="D221" s="123"/>
      <c r="E221" s="173" t="s">
        <v>27</v>
      </c>
      <c r="F221" s="177"/>
      <c r="G221" s="177"/>
      <c r="H221" s="116"/>
      <c r="I221" s="115"/>
      <c r="J221" s="116"/>
      <c r="K221" s="117"/>
    </row>
    <row r="222" spans="1:11" s="18" customFormat="1" x14ac:dyDescent="0.2">
      <c r="A222" s="147"/>
      <c r="B222" s="171" t="s">
        <v>748</v>
      </c>
      <c r="C222" s="172" t="s">
        <v>206</v>
      </c>
      <c r="D222" s="123">
        <v>22</v>
      </c>
      <c r="E222" s="173" t="s">
        <v>19</v>
      </c>
      <c r="F222" s="237"/>
      <c r="G222" s="237"/>
      <c r="H222" s="116">
        <f t="shared" si="116"/>
        <v>0</v>
      </c>
      <c r="I222" s="115">
        <f t="shared" si="117"/>
        <v>0</v>
      </c>
      <c r="J222" s="116">
        <f t="shared" si="117"/>
        <v>0</v>
      </c>
      <c r="K222" s="117">
        <f t="shared" si="118"/>
        <v>0</v>
      </c>
    </row>
    <row r="223" spans="1:11" s="18" customFormat="1" x14ac:dyDescent="0.2">
      <c r="A223" s="147"/>
      <c r="B223" s="171" t="s">
        <v>749</v>
      </c>
      <c r="C223" s="172" t="s">
        <v>207</v>
      </c>
      <c r="D223" s="123">
        <v>4</v>
      </c>
      <c r="E223" s="173" t="s">
        <v>19</v>
      </c>
      <c r="F223" s="237"/>
      <c r="G223" s="237"/>
      <c r="H223" s="116">
        <f t="shared" si="116"/>
        <v>0</v>
      </c>
      <c r="I223" s="115">
        <f t="shared" si="117"/>
        <v>0</v>
      </c>
      <c r="J223" s="116">
        <f t="shared" si="117"/>
        <v>0</v>
      </c>
      <c r="K223" s="117">
        <f t="shared" si="118"/>
        <v>0</v>
      </c>
    </row>
    <row r="224" spans="1:11" s="18" customFormat="1" x14ac:dyDescent="0.2">
      <c r="A224" s="147"/>
      <c r="B224" s="171" t="s">
        <v>185</v>
      </c>
      <c r="C224" s="172" t="s">
        <v>705</v>
      </c>
      <c r="D224" s="123"/>
      <c r="E224" s="173" t="s">
        <v>27</v>
      </c>
      <c r="F224" s="174"/>
      <c r="G224" s="174"/>
      <c r="H224" s="116"/>
      <c r="I224" s="115"/>
      <c r="J224" s="116"/>
      <c r="K224" s="117"/>
    </row>
    <row r="225" spans="1:11" s="18" customFormat="1" x14ac:dyDescent="0.2">
      <c r="A225" s="147"/>
      <c r="B225" s="171" t="s">
        <v>275</v>
      </c>
      <c r="C225" s="172" t="s">
        <v>600</v>
      </c>
      <c r="D225" s="123">
        <v>4</v>
      </c>
      <c r="E225" s="173" t="s">
        <v>19</v>
      </c>
      <c r="F225" s="237"/>
      <c r="G225" s="237"/>
      <c r="H225" s="116">
        <f t="shared" si="116"/>
        <v>0</v>
      </c>
      <c r="I225" s="115">
        <f t="shared" si="117"/>
        <v>0</v>
      </c>
      <c r="J225" s="116">
        <f t="shared" si="117"/>
        <v>0</v>
      </c>
      <c r="K225" s="117">
        <f t="shared" si="118"/>
        <v>0</v>
      </c>
    </row>
    <row r="226" spans="1:11" s="18" customFormat="1" x14ac:dyDescent="0.2">
      <c r="A226" s="170"/>
      <c r="B226" s="171" t="s">
        <v>186</v>
      </c>
      <c r="C226" s="172" t="s">
        <v>208</v>
      </c>
      <c r="D226" s="123">
        <v>7</v>
      </c>
      <c r="E226" s="173" t="s">
        <v>19</v>
      </c>
      <c r="F226" s="237"/>
      <c r="G226" s="237"/>
      <c r="H226" s="116">
        <f t="shared" si="116"/>
        <v>0</v>
      </c>
      <c r="I226" s="115">
        <f t="shared" si="117"/>
        <v>0</v>
      </c>
      <c r="J226" s="116">
        <f t="shared" si="117"/>
        <v>0</v>
      </c>
      <c r="K226" s="117">
        <f t="shared" si="118"/>
        <v>0</v>
      </c>
    </row>
    <row r="227" spans="1:11" s="18" customFormat="1" x14ac:dyDescent="0.2">
      <c r="A227" s="170"/>
      <c r="B227" s="171" t="s">
        <v>187</v>
      </c>
      <c r="C227" s="172" t="s">
        <v>464</v>
      </c>
      <c r="D227" s="123">
        <v>1</v>
      </c>
      <c r="E227" s="173" t="s">
        <v>19</v>
      </c>
      <c r="F227" s="237"/>
      <c r="G227" s="237"/>
      <c r="H227" s="116">
        <f t="shared" si="116"/>
        <v>0</v>
      </c>
      <c r="I227" s="115">
        <f t="shared" si="117"/>
        <v>0</v>
      </c>
      <c r="J227" s="116">
        <f t="shared" si="117"/>
        <v>0</v>
      </c>
      <c r="K227" s="117">
        <f t="shared" si="118"/>
        <v>0</v>
      </c>
    </row>
    <row r="228" spans="1:11" s="18" customFormat="1" x14ac:dyDescent="0.2">
      <c r="A228" s="147"/>
      <c r="B228" s="171" t="s">
        <v>189</v>
      </c>
      <c r="C228" s="172" t="s">
        <v>465</v>
      </c>
      <c r="D228" s="123">
        <v>12</v>
      </c>
      <c r="E228" s="173" t="s">
        <v>19</v>
      </c>
      <c r="F228" s="237"/>
      <c r="G228" s="237"/>
      <c r="H228" s="116">
        <f t="shared" si="116"/>
        <v>0</v>
      </c>
      <c r="I228" s="115">
        <f t="shared" si="117"/>
        <v>0</v>
      </c>
      <c r="J228" s="116">
        <f t="shared" si="117"/>
        <v>0</v>
      </c>
      <c r="K228" s="117">
        <f t="shared" si="118"/>
        <v>0</v>
      </c>
    </row>
    <row r="229" spans="1:11" s="18" customFormat="1" x14ac:dyDescent="0.2">
      <c r="A229" s="170"/>
      <c r="B229" s="171" t="s">
        <v>190</v>
      </c>
      <c r="C229" s="172" t="s">
        <v>269</v>
      </c>
      <c r="D229" s="123">
        <v>2100</v>
      </c>
      <c r="E229" s="173" t="s">
        <v>264</v>
      </c>
      <c r="F229" s="237"/>
      <c r="G229" s="237"/>
      <c r="H229" s="116">
        <f t="shared" si="116"/>
        <v>0</v>
      </c>
      <c r="I229" s="115">
        <f t="shared" si="117"/>
        <v>0</v>
      </c>
      <c r="J229" s="116">
        <f t="shared" si="117"/>
        <v>0</v>
      </c>
      <c r="K229" s="117">
        <f t="shared" si="118"/>
        <v>0</v>
      </c>
    </row>
    <row r="230" spans="1:11" s="18" customFormat="1" x14ac:dyDescent="0.2">
      <c r="A230" s="170"/>
      <c r="B230" s="171" t="s">
        <v>191</v>
      </c>
      <c r="C230" s="172" t="s">
        <v>270</v>
      </c>
      <c r="D230" s="123">
        <f>735+150</f>
        <v>885</v>
      </c>
      <c r="E230" s="173" t="s">
        <v>264</v>
      </c>
      <c r="F230" s="237"/>
      <c r="G230" s="237"/>
      <c r="H230" s="116">
        <f t="shared" si="116"/>
        <v>0</v>
      </c>
      <c r="I230" s="115">
        <f t="shared" si="117"/>
        <v>0</v>
      </c>
      <c r="J230" s="116">
        <f t="shared" si="117"/>
        <v>0</v>
      </c>
      <c r="K230" s="117">
        <f t="shared" si="118"/>
        <v>0</v>
      </c>
    </row>
    <row r="231" spans="1:11" s="18" customFormat="1" x14ac:dyDescent="0.2">
      <c r="A231" s="170"/>
      <c r="B231" s="171" t="s">
        <v>192</v>
      </c>
      <c r="C231" s="172" t="s">
        <v>466</v>
      </c>
      <c r="D231" s="123">
        <v>4</v>
      </c>
      <c r="E231" s="173" t="s">
        <v>264</v>
      </c>
      <c r="F231" s="237"/>
      <c r="G231" s="237"/>
      <c r="H231" s="116">
        <f t="shared" si="116"/>
        <v>0</v>
      </c>
      <c r="I231" s="115">
        <f t="shared" si="117"/>
        <v>0</v>
      </c>
      <c r="J231" s="116">
        <f t="shared" si="117"/>
        <v>0</v>
      </c>
      <c r="K231" s="117">
        <f t="shared" si="118"/>
        <v>0</v>
      </c>
    </row>
    <row r="232" spans="1:11" s="18" customFormat="1" x14ac:dyDescent="0.2">
      <c r="A232" s="170"/>
      <c r="B232" s="171" t="s">
        <v>194</v>
      </c>
      <c r="C232" s="172" t="s">
        <v>271</v>
      </c>
      <c r="D232" s="123">
        <v>20</v>
      </c>
      <c r="E232" s="173" t="s">
        <v>264</v>
      </c>
      <c r="F232" s="237"/>
      <c r="G232" s="237"/>
      <c r="H232" s="116">
        <f t="shared" si="116"/>
        <v>0</v>
      </c>
      <c r="I232" s="115">
        <f t="shared" si="117"/>
        <v>0</v>
      </c>
      <c r="J232" s="116">
        <f t="shared" si="117"/>
        <v>0</v>
      </c>
      <c r="K232" s="117">
        <f t="shared" si="118"/>
        <v>0</v>
      </c>
    </row>
    <row r="233" spans="1:11" s="18" customFormat="1" x14ac:dyDescent="0.2">
      <c r="A233" s="170"/>
      <c r="B233" s="171" t="s">
        <v>195</v>
      </c>
      <c r="C233" s="172" t="s">
        <v>202</v>
      </c>
      <c r="D233" s="123">
        <v>5</v>
      </c>
      <c r="E233" s="3" t="s">
        <v>266</v>
      </c>
      <c r="F233" s="237"/>
      <c r="G233" s="237"/>
      <c r="H233" s="116">
        <f t="shared" si="116"/>
        <v>0</v>
      </c>
      <c r="I233" s="115">
        <f t="shared" si="117"/>
        <v>0</v>
      </c>
      <c r="J233" s="116">
        <f t="shared" si="117"/>
        <v>0</v>
      </c>
      <c r="K233" s="117">
        <f t="shared" si="118"/>
        <v>0</v>
      </c>
    </row>
    <row r="234" spans="1:11" s="18" customFormat="1" x14ac:dyDescent="0.2">
      <c r="A234" s="147"/>
      <c r="B234" s="176">
        <v>3</v>
      </c>
      <c r="C234" s="172" t="s">
        <v>209</v>
      </c>
      <c r="D234" s="123"/>
      <c r="E234" s="173"/>
      <c r="F234" s="174"/>
      <c r="G234" s="174"/>
      <c r="H234" s="116"/>
      <c r="I234" s="115"/>
      <c r="J234" s="116"/>
      <c r="K234" s="117"/>
    </row>
    <row r="235" spans="1:11" s="18" customFormat="1" ht="165.75" x14ac:dyDescent="0.2">
      <c r="A235" s="147"/>
      <c r="B235" s="178" t="s">
        <v>32</v>
      </c>
      <c r="C235" s="179" t="s">
        <v>601</v>
      </c>
      <c r="D235" s="123">
        <v>1</v>
      </c>
      <c r="E235" s="173" t="s">
        <v>19</v>
      </c>
      <c r="F235" s="237"/>
      <c r="G235" s="237"/>
      <c r="H235" s="116">
        <f t="shared" si="116"/>
        <v>0</v>
      </c>
      <c r="I235" s="115">
        <f t="shared" si="117"/>
        <v>0</v>
      </c>
      <c r="J235" s="116">
        <f t="shared" si="117"/>
        <v>0</v>
      </c>
      <c r="K235" s="117">
        <f t="shared" si="118"/>
        <v>0</v>
      </c>
    </row>
    <row r="236" spans="1:11" s="18" customFormat="1" ht="165.75" x14ac:dyDescent="0.2">
      <c r="A236" s="147"/>
      <c r="B236" s="178" t="s">
        <v>74</v>
      </c>
      <c r="C236" s="179" t="s">
        <v>602</v>
      </c>
      <c r="D236" s="123">
        <v>64</v>
      </c>
      <c r="E236" s="173" t="s">
        <v>19</v>
      </c>
      <c r="F236" s="237"/>
      <c r="G236" s="237"/>
      <c r="H236" s="116">
        <f t="shared" si="116"/>
        <v>0</v>
      </c>
      <c r="I236" s="115">
        <f t="shared" si="117"/>
        <v>0</v>
      </c>
      <c r="J236" s="116">
        <f t="shared" si="117"/>
        <v>0</v>
      </c>
      <c r="K236" s="117">
        <f t="shared" si="118"/>
        <v>0</v>
      </c>
    </row>
    <row r="237" spans="1:11" s="18" customFormat="1" ht="165.75" x14ac:dyDescent="0.2">
      <c r="A237" s="147"/>
      <c r="B237" s="178" t="s">
        <v>75</v>
      </c>
      <c r="C237" s="179" t="s">
        <v>696</v>
      </c>
      <c r="D237" s="123">
        <v>2</v>
      </c>
      <c r="E237" s="173" t="s">
        <v>19</v>
      </c>
      <c r="F237" s="237"/>
      <c r="G237" s="237"/>
      <c r="H237" s="116">
        <f t="shared" si="116"/>
        <v>0</v>
      </c>
      <c r="I237" s="115">
        <f t="shared" si="117"/>
        <v>0</v>
      </c>
      <c r="J237" s="116">
        <f t="shared" si="117"/>
        <v>0</v>
      </c>
      <c r="K237" s="117">
        <f t="shared" si="118"/>
        <v>0</v>
      </c>
    </row>
    <row r="238" spans="1:11" s="18" customFormat="1" x14ac:dyDescent="0.2">
      <c r="A238" s="147"/>
      <c r="B238" s="178" t="s">
        <v>103</v>
      </c>
      <c r="C238" s="172" t="s">
        <v>276</v>
      </c>
      <c r="D238" s="123">
        <v>1</v>
      </c>
      <c r="E238" s="173" t="s">
        <v>19</v>
      </c>
      <c r="F238" s="237"/>
      <c r="G238" s="237"/>
      <c r="H238" s="116">
        <f t="shared" si="116"/>
        <v>0</v>
      </c>
      <c r="I238" s="115">
        <f t="shared" si="117"/>
        <v>0</v>
      </c>
      <c r="J238" s="116">
        <f t="shared" si="117"/>
        <v>0</v>
      </c>
      <c r="K238" s="117">
        <f t="shared" si="118"/>
        <v>0</v>
      </c>
    </row>
    <row r="239" spans="1:11" s="18" customFormat="1" ht="38.25" x14ac:dyDescent="0.2">
      <c r="A239" s="170"/>
      <c r="B239" s="178" t="s">
        <v>123</v>
      </c>
      <c r="C239" s="172" t="s">
        <v>467</v>
      </c>
      <c r="D239" s="123">
        <v>1</v>
      </c>
      <c r="E239" s="173" t="s">
        <v>19</v>
      </c>
      <c r="F239" s="237"/>
      <c r="G239" s="237"/>
      <c r="H239" s="116">
        <f t="shared" si="116"/>
        <v>0</v>
      </c>
      <c r="I239" s="115">
        <f t="shared" si="117"/>
        <v>0</v>
      </c>
      <c r="J239" s="116">
        <f t="shared" si="117"/>
        <v>0</v>
      </c>
      <c r="K239" s="117">
        <f t="shared" si="118"/>
        <v>0</v>
      </c>
    </row>
    <row r="240" spans="1:11" s="18" customFormat="1" ht="25.5" x14ac:dyDescent="0.2">
      <c r="A240" s="170"/>
      <c r="B240" s="178" t="s">
        <v>124</v>
      </c>
      <c r="C240" s="172" t="s">
        <v>468</v>
      </c>
      <c r="D240" s="123">
        <v>4</v>
      </c>
      <c r="E240" s="173" t="s">
        <v>19</v>
      </c>
      <c r="F240" s="237"/>
      <c r="G240" s="237"/>
      <c r="H240" s="116">
        <f t="shared" si="116"/>
        <v>0</v>
      </c>
      <c r="I240" s="115">
        <f t="shared" si="117"/>
        <v>0</v>
      </c>
      <c r="J240" s="116">
        <f t="shared" si="117"/>
        <v>0</v>
      </c>
      <c r="K240" s="117">
        <f t="shared" si="118"/>
        <v>0</v>
      </c>
    </row>
    <row r="241" spans="1:11" s="18" customFormat="1" ht="25.5" x14ac:dyDescent="0.2">
      <c r="A241" s="170"/>
      <c r="B241" s="178" t="s">
        <v>125</v>
      </c>
      <c r="C241" s="172" t="s">
        <v>469</v>
      </c>
      <c r="D241" s="123">
        <v>22</v>
      </c>
      <c r="E241" s="173" t="s">
        <v>19</v>
      </c>
      <c r="F241" s="237"/>
      <c r="G241" s="237"/>
      <c r="H241" s="116">
        <f t="shared" si="116"/>
        <v>0</v>
      </c>
      <c r="I241" s="115">
        <f t="shared" si="117"/>
        <v>0</v>
      </c>
      <c r="J241" s="116">
        <f t="shared" si="117"/>
        <v>0</v>
      </c>
      <c r="K241" s="117">
        <f t="shared" si="118"/>
        <v>0</v>
      </c>
    </row>
    <row r="242" spans="1:11" s="18" customFormat="1" ht="25.5" x14ac:dyDescent="0.2">
      <c r="A242" s="147"/>
      <c r="B242" s="178" t="s">
        <v>126</v>
      </c>
      <c r="C242" s="172" t="s">
        <v>603</v>
      </c>
      <c r="D242" s="123">
        <v>48</v>
      </c>
      <c r="E242" s="173" t="s">
        <v>19</v>
      </c>
      <c r="F242" s="237"/>
      <c r="G242" s="237"/>
      <c r="H242" s="116">
        <f t="shared" si="116"/>
        <v>0</v>
      </c>
      <c r="I242" s="115">
        <f t="shared" si="117"/>
        <v>0</v>
      </c>
      <c r="J242" s="116">
        <f t="shared" si="117"/>
        <v>0</v>
      </c>
      <c r="K242" s="117">
        <f t="shared" si="118"/>
        <v>0</v>
      </c>
    </row>
    <row r="243" spans="1:11" s="18" customFormat="1" x14ac:dyDescent="0.2">
      <c r="A243" s="147"/>
      <c r="B243" s="178" t="s">
        <v>127</v>
      </c>
      <c r="C243" s="172" t="s">
        <v>571</v>
      </c>
      <c r="D243" s="123">
        <v>12</v>
      </c>
      <c r="E243" s="173" t="s">
        <v>19</v>
      </c>
      <c r="F243" s="237"/>
      <c r="G243" s="237"/>
      <c r="H243" s="116">
        <f t="shared" si="116"/>
        <v>0</v>
      </c>
      <c r="I243" s="115">
        <f t="shared" ref="I243:J296" si="119">TRUNC(F243*(1+$K$4),2)</f>
        <v>0</v>
      </c>
      <c r="J243" s="116">
        <f t="shared" si="119"/>
        <v>0</v>
      </c>
      <c r="K243" s="117">
        <f t="shared" si="118"/>
        <v>0</v>
      </c>
    </row>
    <row r="244" spans="1:11" s="18" customFormat="1" x14ac:dyDescent="0.2">
      <c r="A244" s="147"/>
      <c r="B244" s="178" t="s">
        <v>211</v>
      </c>
      <c r="C244" s="172" t="s">
        <v>572</v>
      </c>
      <c r="D244" s="123">
        <v>3</v>
      </c>
      <c r="E244" s="173" t="s">
        <v>19</v>
      </c>
      <c r="F244" s="237"/>
      <c r="G244" s="237"/>
      <c r="H244" s="116">
        <f t="shared" si="116"/>
        <v>0</v>
      </c>
      <c r="I244" s="115">
        <f t="shared" si="119"/>
        <v>0</v>
      </c>
      <c r="J244" s="116">
        <f t="shared" si="119"/>
        <v>0</v>
      </c>
      <c r="K244" s="117">
        <f t="shared" si="118"/>
        <v>0</v>
      </c>
    </row>
    <row r="245" spans="1:11" s="18" customFormat="1" x14ac:dyDescent="0.2">
      <c r="A245" s="147"/>
      <c r="B245" s="178" t="s">
        <v>212</v>
      </c>
      <c r="C245" s="172" t="s">
        <v>604</v>
      </c>
      <c r="D245" s="123">
        <v>1</v>
      </c>
      <c r="E245" s="173" t="s">
        <v>19</v>
      </c>
      <c r="F245" s="237"/>
      <c r="G245" s="237"/>
      <c r="H245" s="116">
        <f t="shared" si="116"/>
        <v>0</v>
      </c>
      <c r="I245" s="115">
        <f t="shared" si="119"/>
        <v>0</v>
      </c>
      <c r="J245" s="116">
        <f t="shared" si="119"/>
        <v>0</v>
      </c>
      <c r="K245" s="117">
        <f t="shared" si="118"/>
        <v>0</v>
      </c>
    </row>
    <row r="246" spans="1:11" s="18" customFormat="1" x14ac:dyDescent="0.2">
      <c r="A246" s="147"/>
      <c r="B246" s="178" t="s">
        <v>277</v>
      </c>
      <c r="C246" s="172" t="s">
        <v>210</v>
      </c>
      <c r="D246" s="123">
        <v>10</v>
      </c>
      <c r="E246" s="173" t="s">
        <v>19</v>
      </c>
      <c r="F246" s="237"/>
      <c r="G246" s="237"/>
      <c r="H246" s="116">
        <f t="shared" si="116"/>
        <v>0</v>
      </c>
      <c r="I246" s="115">
        <f t="shared" si="119"/>
        <v>0</v>
      </c>
      <c r="J246" s="116">
        <f t="shared" si="119"/>
        <v>0</v>
      </c>
      <c r="K246" s="117">
        <f t="shared" si="118"/>
        <v>0</v>
      </c>
    </row>
    <row r="247" spans="1:11" s="18" customFormat="1" x14ac:dyDescent="0.2">
      <c r="A247" s="147"/>
      <c r="B247" s="178" t="s">
        <v>213</v>
      </c>
      <c r="C247" s="172" t="s">
        <v>573</v>
      </c>
      <c r="D247" s="123">
        <v>85</v>
      </c>
      <c r="E247" s="173" t="s">
        <v>19</v>
      </c>
      <c r="F247" s="237"/>
      <c r="G247" s="237"/>
      <c r="H247" s="116">
        <f t="shared" si="116"/>
        <v>0</v>
      </c>
      <c r="I247" s="115">
        <f t="shared" si="119"/>
        <v>0</v>
      </c>
      <c r="J247" s="116">
        <f t="shared" si="119"/>
        <v>0</v>
      </c>
      <c r="K247" s="117">
        <f t="shared" si="118"/>
        <v>0</v>
      </c>
    </row>
    <row r="248" spans="1:11" s="18" customFormat="1" x14ac:dyDescent="0.2">
      <c r="A248" s="147"/>
      <c r="B248" s="178" t="s">
        <v>214</v>
      </c>
      <c r="C248" s="172" t="s">
        <v>574</v>
      </c>
      <c r="D248" s="123">
        <v>12</v>
      </c>
      <c r="E248" s="173" t="s">
        <v>19</v>
      </c>
      <c r="F248" s="237"/>
      <c r="G248" s="237"/>
      <c r="H248" s="116">
        <f t="shared" si="116"/>
        <v>0</v>
      </c>
      <c r="I248" s="115">
        <f t="shared" si="119"/>
        <v>0</v>
      </c>
      <c r="J248" s="116">
        <f t="shared" si="119"/>
        <v>0</v>
      </c>
      <c r="K248" s="117">
        <f t="shared" si="118"/>
        <v>0</v>
      </c>
    </row>
    <row r="249" spans="1:11" s="18" customFormat="1" x14ac:dyDescent="0.2">
      <c r="A249" s="147"/>
      <c r="B249" s="178" t="s">
        <v>215</v>
      </c>
      <c r="C249" s="172" t="s">
        <v>575</v>
      </c>
      <c r="D249" s="123">
        <v>76</v>
      </c>
      <c r="E249" s="173" t="s">
        <v>264</v>
      </c>
      <c r="F249" s="237"/>
      <c r="G249" s="237"/>
      <c r="H249" s="116">
        <f t="shared" si="116"/>
        <v>0</v>
      </c>
      <c r="I249" s="115">
        <f t="shared" si="119"/>
        <v>0</v>
      </c>
      <c r="J249" s="116">
        <f t="shared" si="119"/>
        <v>0</v>
      </c>
      <c r="K249" s="117">
        <f t="shared" si="118"/>
        <v>0</v>
      </c>
    </row>
    <row r="250" spans="1:11" s="18" customFormat="1" x14ac:dyDescent="0.2">
      <c r="A250" s="147"/>
      <c r="B250" s="178" t="s">
        <v>217</v>
      </c>
      <c r="C250" s="172" t="s">
        <v>576</v>
      </c>
      <c r="D250" s="123">
        <v>12</v>
      </c>
      <c r="E250" s="173" t="s">
        <v>264</v>
      </c>
      <c r="F250" s="237"/>
      <c r="G250" s="237"/>
      <c r="H250" s="116">
        <f t="shared" si="116"/>
        <v>0</v>
      </c>
      <c r="I250" s="115">
        <f t="shared" si="119"/>
        <v>0</v>
      </c>
      <c r="J250" s="116">
        <f t="shared" si="119"/>
        <v>0</v>
      </c>
      <c r="K250" s="117">
        <f t="shared" si="118"/>
        <v>0</v>
      </c>
    </row>
    <row r="251" spans="1:11" s="18" customFormat="1" ht="25.5" x14ac:dyDescent="0.2">
      <c r="A251" s="170"/>
      <c r="B251" s="178" t="s">
        <v>240</v>
      </c>
      <c r="C251" s="172" t="s">
        <v>216</v>
      </c>
      <c r="D251" s="123">
        <v>5</v>
      </c>
      <c r="E251" s="173" t="s">
        <v>19</v>
      </c>
      <c r="F251" s="237"/>
      <c r="G251" s="237"/>
      <c r="H251" s="116">
        <f t="shared" si="116"/>
        <v>0</v>
      </c>
      <c r="I251" s="115">
        <f t="shared" si="119"/>
        <v>0</v>
      </c>
      <c r="J251" s="116">
        <f t="shared" si="119"/>
        <v>0</v>
      </c>
      <c r="K251" s="117">
        <f t="shared" si="118"/>
        <v>0</v>
      </c>
    </row>
    <row r="252" spans="1:11" s="18" customFormat="1" x14ac:dyDescent="0.2">
      <c r="A252" s="170"/>
      <c r="B252" s="178" t="s">
        <v>218</v>
      </c>
      <c r="C252" s="172" t="s">
        <v>220</v>
      </c>
      <c r="D252" s="123">
        <v>32</v>
      </c>
      <c r="E252" s="173" t="s">
        <v>264</v>
      </c>
      <c r="F252" s="237"/>
      <c r="G252" s="237"/>
      <c r="H252" s="116">
        <f t="shared" si="116"/>
        <v>0</v>
      </c>
      <c r="I252" s="115">
        <f t="shared" si="119"/>
        <v>0</v>
      </c>
      <c r="J252" s="116">
        <f t="shared" si="119"/>
        <v>0</v>
      </c>
      <c r="K252" s="117">
        <f t="shared" si="118"/>
        <v>0</v>
      </c>
    </row>
    <row r="253" spans="1:11" s="18" customFormat="1" x14ac:dyDescent="0.2">
      <c r="A253" s="170"/>
      <c r="B253" s="178" t="s">
        <v>219</v>
      </c>
      <c r="C253" s="172" t="s">
        <v>223</v>
      </c>
      <c r="D253" s="123">
        <v>3</v>
      </c>
      <c r="E253" s="173" t="s">
        <v>19</v>
      </c>
      <c r="F253" s="237"/>
      <c r="G253" s="237"/>
      <c r="H253" s="116">
        <f t="shared" ref="H253:H316" si="120">SUM(F253,G253)*D253</f>
        <v>0</v>
      </c>
      <c r="I253" s="115">
        <f t="shared" si="119"/>
        <v>0</v>
      </c>
      <c r="J253" s="116">
        <f t="shared" si="119"/>
        <v>0</v>
      </c>
      <c r="K253" s="117">
        <f t="shared" ref="K253:K316" si="121">SUM(I253:J253)*D253</f>
        <v>0</v>
      </c>
    </row>
    <row r="254" spans="1:11" s="18" customFormat="1" x14ac:dyDescent="0.2">
      <c r="A254" s="147"/>
      <c r="B254" s="178" t="s">
        <v>221</v>
      </c>
      <c r="C254" s="172" t="s">
        <v>225</v>
      </c>
      <c r="D254" s="123">
        <v>15</v>
      </c>
      <c r="E254" s="173" t="s">
        <v>19</v>
      </c>
      <c r="F254" s="237"/>
      <c r="G254" s="237"/>
      <c r="H254" s="116">
        <f t="shared" si="120"/>
        <v>0</v>
      </c>
      <c r="I254" s="115">
        <f t="shared" si="119"/>
        <v>0</v>
      </c>
      <c r="J254" s="116">
        <f t="shared" si="119"/>
        <v>0</v>
      </c>
      <c r="K254" s="117">
        <f t="shared" si="121"/>
        <v>0</v>
      </c>
    </row>
    <row r="255" spans="1:11" s="18" customFormat="1" ht="25.5" x14ac:dyDescent="0.2">
      <c r="A255" s="147"/>
      <c r="B255" s="178" t="s">
        <v>222</v>
      </c>
      <c r="C255" s="172" t="s">
        <v>605</v>
      </c>
      <c r="D255" s="123">
        <v>10</v>
      </c>
      <c r="E255" s="173" t="s">
        <v>264</v>
      </c>
      <c r="F255" s="237"/>
      <c r="G255" s="237"/>
      <c r="H255" s="116">
        <f t="shared" si="120"/>
        <v>0</v>
      </c>
      <c r="I255" s="115">
        <f t="shared" si="119"/>
        <v>0</v>
      </c>
      <c r="J255" s="116">
        <f t="shared" si="119"/>
        <v>0</v>
      </c>
      <c r="K255" s="117">
        <f t="shared" si="121"/>
        <v>0</v>
      </c>
    </row>
    <row r="256" spans="1:11" s="18" customFormat="1" x14ac:dyDescent="0.2">
      <c r="A256" s="147"/>
      <c r="B256" s="178" t="s">
        <v>224</v>
      </c>
      <c r="C256" s="172" t="s">
        <v>606</v>
      </c>
      <c r="D256" s="123">
        <v>14</v>
      </c>
      <c r="E256" s="173" t="s">
        <v>19</v>
      </c>
      <c r="F256" s="237"/>
      <c r="G256" s="237"/>
      <c r="H256" s="116">
        <f t="shared" si="120"/>
        <v>0</v>
      </c>
      <c r="I256" s="115">
        <f t="shared" si="119"/>
        <v>0</v>
      </c>
      <c r="J256" s="116">
        <f t="shared" si="119"/>
        <v>0</v>
      </c>
      <c r="K256" s="117">
        <f t="shared" si="121"/>
        <v>0</v>
      </c>
    </row>
    <row r="257" spans="1:11" s="18" customFormat="1" x14ac:dyDescent="0.2">
      <c r="A257" s="147"/>
      <c r="B257" s="178" t="s">
        <v>226</v>
      </c>
      <c r="C257" s="172" t="s">
        <v>607</v>
      </c>
      <c r="D257" s="123">
        <v>1</v>
      </c>
      <c r="E257" s="173" t="s">
        <v>19</v>
      </c>
      <c r="F257" s="237"/>
      <c r="G257" s="237"/>
      <c r="H257" s="116">
        <f t="shared" si="120"/>
        <v>0</v>
      </c>
      <c r="I257" s="115">
        <f t="shared" si="119"/>
        <v>0</v>
      </c>
      <c r="J257" s="116">
        <f t="shared" si="119"/>
        <v>0</v>
      </c>
      <c r="K257" s="117">
        <f t="shared" si="121"/>
        <v>0</v>
      </c>
    </row>
    <row r="258" spans="1:11" s="18" customFormat="1" x14ac:dyDescent="0.2">
      <c r="A258" s="147"/>
      <c r="B258" s="178" t="s">
        <v>227</v>
      </c>
      <c r="C258" s="172" t="s">
        <v>608</v>
      </c>
      <c r="D258" s="123">
        <v>1</v>
      </c>
      <c r="E258" s="173" t="s">
        <v>19</v>
      </c>
      <c r="F258" s="237"/>
      <c r="G258" s="237"/>
      <c r="H258" s="116">
        <f t="shared" si="120"/>
        <v>0</v>
      </c>
      <c r="I258" s="115">
        <f t="shared" si="119"/>
        <v>0</v>
      </c>
      <c r="J258" s="116">
        <f t="shared" si="119"/>
        <v>0</v>
      </c>
      <c r="K258" s="117">
        <f t="shared" si="121"/>
        <v>0</v>
      </c>
    </row>
    <row r="259" spans="1:11" s="18" customFormat="1" x14ac:dyDescent="0.2">
      <c r="A259" s="147"/>
      <c r="B259" s="178" t="s">
        <v>228</v>
      </c>
      <c r="C259" s="172" t="s">
        <v>609</v>
      </c>
      <c r="D259" s="123">
        <v>2</v>
      </c>
      <c r="E259" s="173" t="s">
        <v>19</v>
      </c>
      <c r="F259" s="237"/>
      <c r="G259" s="237"/>
      <c r="H259" s="116">
        <f t="shared" si="120"/>
        <v>0</v>
      </c>
      <c r="I259" s="115">
        <f t="shared" si="119"/>
        <v>0</v>
      </c>
      <c r="J259" s="116">
        <f t="shared" si="119"/>
        <v>0</v>
      </c>
      <c r="K259" s="117">
        <f t="shared" si="121"/>
        <v>0</v>
      </c>
    </row>
    <row r="260" spans="1:11" s="18" customFormat="1" x14ac:dyDescent="0.2">
      <c r="A260" s="147"/>
      <c r="B260" s="178" t="s">
        <v>229</v>
      </c>
      <c r="C260" s="172" t="s">
        <v>610</v>
      </c>
      <c r="D260" s="123">
        <v>4</v>
      </c>
      <c r="E260" s="173" t="s">
        <v>19</v>
      </c>
      <c r="F260" s="237"/>
      <c r="G260" s="237"/>
      <c r="H260" s="116">
        <f t="shared" si="120"/>
        <v>0</v>
      </c>
      <c r="I260" s="115">
        <f t="shared" si="119"/>
        <v>0</v>
      </c>
      <c r="J260" s="116">
        <f t="shared" si="119"/>
        <v>0</v>
      </c>
      <c r="K260" s="117">
        <f t="shared" si="121"/>
        <v>0</v>
      </c>
    </row>
    <row r="261" spans="1:11" s="18" customFormat="1" ht="12.6" customHeight="1" x14ac:dyDescent="0.2">
      <c r="A261" s="147"/>
      <c r="B261" s="178" t="s">
        <v>230</v>
      </c>
      <c r="C261" s="172" t="s">
        <v>233</v>
      </c>
      <c r="D261" s="123">
        <v>15</v>
      </c>
      <c r="E261" s="173" t="s">
        <v>19</v>
      </c>
      <c r="F261" s="237"/>
      <c r="G261" s="237"/>
      <c r="H261" s="116">
        <f t="shared" si="120"/>
        <v>0</v>
      </c>
      <c r="I261" s="115">
        <f t="shared" si="119"/>
        <v>0</v>
      </c>
      <c r="J261" s="116">
        <f t="shared" si="119"/>
        <v>0</v>
      </c>
      <c r="K261" s="117">
        <f t="shared" si="121"/>
        <v>0</v>
      </c>
    </row>
    <row r="262" spans="1:11" s="18" customFormat="1" x14ac:dyDescent="0.2">
      <c r="A262" s="170"/>
      <c r="B262" s="178" t="s">
        <v>231</v>
      </c>
      <c r="C262" s="172" t="s">
        <v>470</v>
      </c>
      <c r="D262" s="123">
        <v>1</v>
      </c>
      <c r="E262" s="173" t="s">
        <v>19</v>
      </c>
      <c r="F262" s="237"/>
      <c r="G262" s="237"/>
      <c r="H262" s="116">
        <f t="shared" si="120"/>
        <v>0</v>
      </c>
      <c r="I262" s="115">
        <f t="shared" si="119"/>
        <v>0</v>
      </c>
      <c r="J262" s="116">
        <f t="shared" si="119"/>
        <v>0</v>
      </c>
      <c r="K262" s="117">
        <f t="shared" si="121"/>
        <v>0</v>
      </c>
    </row>
    <row r="263" spans="1:11" s="18" customFormat="1" x14ac:dyDescent="0.2">
      <c r="A263" s="147"/>
      <c r="B263" s="178" t="s">
        <v>232</v>
      </c>
      <c r="C263" s="172" t="s">
        <v>471</v>
      </c>
      <c r="D263" s="123">
        <v>4</v>
      </c>
      <c r="E263" s="173" t="s">
        <v>19</v>
      </c>
      <c r="F263" s="237"/>
      <c r="G263" s="237"/>
      <c r="H263" s="116">
        <f t="shared" si="120"/>
        <v>0</v>
      </c>
      <c r="I263" s="115">
        <f t="shared" si="119"/>
        <v>0</v>
      </c>
      <c r="J263" s="116">
        <f t="shared" si="119"/>
        <v>0</v>
      </c>
      <c r="K263" s="117">
        <f t="shared" si="121"/>
        <v>0</v>
      </c>
    </row>
    <row r="264" spans="1:11" s="18" customFormat="1" x14ac:dyDescent="0.2">
      <c r="A264" s="170"/>
      <c r="B264" s="178" t="s">
        <v>577</v>
      </c>
      <c r="C264" s="172" t="s">
        <v>234</v>
      </c>
      <c r="D264" s="123">
        <v>90</v>
      </c>
      <c r="E264" s="173" t="s">
        <v>264</v>
      </c>
      <c r="F264" s="237"/>
      <c r="G264" s="237"/>
      <c r="H264" s="116">
        <f t="shared" si="120"/>
        <v>0</v>
      </c>
      <c r="I264" s="115">
        <f t="shared" si="119"/>
        <v>0</v>
      </c>
      <c r="J264" s="116">
        <f t="shared" si="119"/>
        <v>0</v>
      </c>
      <c r="K264" s="117">
        <f t="shared" si="121"/>
        <v>0</v>
      </c>
    </row>
    <row r="265" spans="1:11" s="18" customFormat="1" x14ac:dyDescent="0.2">
      <c r="A265" s="170"/>
      <c r="B265" s="178" t="s">
        <v>578</v>
      </c>
      <c r="C265" s="172" t="s">
        <v>235</v>
      </c>
      <c r="D265" s="123">
        <v>67</v>
      </c>
      <c r="E265" s="173" t="s">
        <v>272</v>
      </c>
      <c r="F265" s="237"/>
      <c r="G265" s="237"/>
      <c r="H265" s="116">
        <f t="shared" si="120"/>
        <v>0</v>
      </c>
      <c r="I265" s="115">
        <f t="shared" si="119"/>
        <v>0</v>
      </c>
      <c r="J265" s="116">
        <f t="shared" si="119"/>
        <v>0</v>
      </c>
      <c r="K265" s="117">
        <f t="shared" si="121"/>
        <v>0</v>
      </c>
    </row>
    <row r="266" spans="1:11" s="18" customFormat="1" x14ac:dyDescent="0.2">
      <c r="A266" s="147"/>
      <c r="B266" s="178" t="s">
        <v>579</v>
      </c>
      <c r="C266" s="172" t="s">
        <v>236</v>
      </c>
      <c r="D266" s="123">
        <v>67</v>
      </c>
      <c r="E266" s="173" t="s">
        <v>272</v>
      </c>
      <c r="F266" s="237"/>
      <c r="G266" s="237"/>
      <c r="H266" s="116">
        <f t="shared" si="120"/>
        <v>0</v>
      </c>
      <c r="I266" s="115">
        <f t="shared" si="119"/>
        <v>0</v>
      </c>
      <c r="J266" s="116">
        <f t="shared" si="119"/>
        <v>0</v>
      </c>
      <c r="K266" s="117">
        <f t="shared" si="121"/>
        <v>0</v>
      </c>
    </row>
    <row r="267" spans="1:11" s="18" customFormat="1" x14ac:dyDescent="0.2">
      <c r="A267" s="147"/>
      <c r="B267" s="178" t="s">
        <v>580</v>
      </c>
      <c r="C267" s="172" t="s">
        <v>237</v>
      </c>
      <c r="D267" s="123">
        <v>3</v>
      </c>
      <c r="E267" s="173" t="s">
        <v>266</v>
      </c>
      <c r="F267" s="237"/>
      <c r="G267" s="237"/>
      <c r="H267" s="116">
        <f t="shared" si="120"/>
        <v>0</v>
      </c>
      <c r="I267" s="115">
        <f t="shared" si="119"/>
        <v>0</v>
      </c>
      <c r="J267" s="116">
        <f t="shared" si="119"/>
        <v>0</v>
      </c>
      <c r="K267" s="117">
        <f t="shared" si="121"/>
        <v>0</v>
      </c>
    </row>
    <row r="268" spans="1:11" s="18" customFormat="1" x14ac:dyDescent="0.2">
      <c r="A268" s="170"/>
      <c r="B268" s="178" t="s">
        <v>613</v>
      </c>
      <c r="C268" s="172" t="s">
        <v>472</v>
      </c>
      <c r="D268" s="123">
        <v>102</v>
      </c>
      <c r="E268" s="173" t="s">
        <v>264</v>
      </c>
      <c r="F268" s="237"/>
      <c r="G268" s="237"/>
      <c r="H268" s="116">
        <f t="shared" si="120"/>
        <v>0</v>
      </c>
      <c r="I268" s="115">
        <f t="shared" si="119"/>
        <v>0</v>
      </c>
      <c r="J268" s="116">
        <f t="shared" si="119"/>
        <v>0</v>
      </c>
      <c r="K268" s="117">
        <f t="shared" si="121"/>
        <v>0</v>
      </c>
    </row>
    <row r="269" spans="1:11" s="18" customFormat="1" x14ac:dyDescent="0.2">
      <c r="A269" s="170"/>
      <c r="B269" s="178" t="s">
        <v>615</v>
      </c>
      <c r="C269" s="172" t="s">
        <v>611</v>
      </c>
      <c r="D269" s="123">
        <v>40</v>
      </c>
      <c r="E269" s="173" t="s">
        <v>266</v>
      </c>
      <c r="F269" s="237"/>
      <c r="G269" s="237"/>
      <c r="H269" s="116">
        <f t="shared" si="120"/>
        <v>0</v>
      </c>
      <c r="I269" s="115">
        <f t="shared" si="119"/>
        <v>0</v>
      </c>
      <c r="J269" s="116">
        <f t="shared" si="119"/>
        <v>0</v>
      </c>
      <c r="K269" s="117">
        <f t="shared" si="121"/>
        <v>0</v>
      </c>
    </row>
    <row r="270" spans="1:11" s="18" customFormat="1" x14ac:dyDescent="0.2">
      <c r="A270" s="170"/>
      <c r="B270" s="178" t="s">
        <v>616</v>
      </c>
      <c r="C270" s="172" t="s">
        <v>612</v>
      </c>
      <c r="D270" s="123">
        <v>15</v>
      </c>
      <c r="E270" s="173" t="s">
        <v>266</v>
      </c>
      <c r="F270" s="237"/>
      <c r="G270" s="237"/>
      <c r="H270" s="116">
        <f t="shared" si="120"/>
        <v>0</v>
      </c>
      <c r="I270" s="115">
        <f t="shared" si="119"/>
        <v>0</v>
      </c>
      <c r="J270" s="116">
        <f t="shared" si="119"/>
        <v>0</v>
      </c>
      <c r="K270" s="117">
        <f t="shared" si="121"/>
        <v>0</v>
      </c>
    </row>
    <row r="271" spans="1:11" s="18" customFormat="1" x14ac:dyDescent="0.2">
      <c r="A271" s="170"/>
      <c r="B271" s="178" t="s">
        <v>617</v>
      </c>
      <c r="C271" s="172" t="s">
        <v>614</v>
      </c>
      <c r="D271" s="123">
        <v>2</v>
      </c>
      <c r="E271" s="173" t="s">
        <v>266</v>
      </c>
      <c r="F271" s="237"/>
      <c r="G271" s="237"/>
      <c r="H271" s="116">
        <f t="shared" si="120"/>
        <v>0</v>
      </c>
      <c r="I271" s="115">
        <f t="shared" si="119"/>
        <v>0</v>
      </c>
      <c r="J271" s="116">
        <f t="shared" si="119"/>
        <v>0</v>
      </c>
      <c r="K271" s="117">
        <f t="shared" si="121"/>
        <v>0</v>
      </c>
    </row>
    <row r="272" spans="1:11" s="18" customFormat="1" x14ac:dyDescent="0.2">
      <c r="A272" s="170"/>
      <c r="B272" s="178" t="s">
        <v>698</v>
      </c>
      <c r="C272" s="172" t="s">
        <v>565</v>
      </c>
      <c r="D272" s="123">
        <v>10</v>
      </c>
      <c r="E272" s="173" t="s">
        <v>266</v>
      </c>
      <c r="F272" s="237"/>
      <c r="G272" s="237"/>
      <c r="H272" s="116">
        <f t="shared" si="120"/>
        <v>0</v>
      </c>
      <c r="I272" s="115">
        <f t="shared" si="119"/>
        <v>0</v>
      </c>
      <c r="J272" s="116">
        <f t="shared" si="119"/>
        <v>0</v>
      </c>
      <c r="K272" s="117">
        <f t="shared" si="121"/>
        <v>0</v>
      </c>
    </row>
    <row r="273" spans="1:11" s="18" customFormat="1" x14ac:dyDescent="0.2">
      <c r="A273" s="180"/>
      <c r="B273" s="165">
        <v>4</v>
      </c>
      <c r="C273" s="172" t="s">
        <v>238</v>
      </c>
      <c r="D273" s="123"/>
      <c r="E273" s="173"/>
      <c r="F273" s="169"/>
      <c r="G273" s="169"/>
      <c r="H273" s="116"/>
      <c r="I273" s="115"/>
      <c r="J273" s="116"/>
      <c r="K273" s="117"/>
    </row>
    <row r="274" spans="1:11" s="18" customFormat="1" ht="25.5" x14ac:dyDescent="0.2">
      <c r="A274" s="170"/>
      <c r="B274" s="178" t="s">
        <v>33</v>
      </c>
      <c r="C274" s="172" t="s">
        <v>619</v>
      </c>
      <c r="D274" s="123">
        <v>4</v>
      </c>
      <c r="E274" s="173" t="s">
        <v>19</v>
      </c>
      <c r="F274" s="237"/>
      <c r="G274" s="237"/>
      <c r="H274" s="116">
        <f t="shared" si="120"/>
        <v>0</v>
      </c>
      <c r="I274" s="115">
        <f t="shared" si="119"/>
        <v>0</v>
      </c>
      <c r="J274" s="116">
        <f t="shared" si="119"/>
        <v>0</v>
      </c>
      <c r="K274" s="117">
        <f t="shared" si="121"/>
        <v>0</v>
      </c>
    </row>
    <row r="275" spans="1:11" s="18" customFormat="1" ht="25.5" x14ac:dyDescent="0.2">
      <c r="A275" s="170"/>
      <c r="B275" s="178" t="s">
        <v>121</v>
      </c>
      <c r="C275" s="172" t="s">
        <v>335</v>
      </c>
      <c r="D275" s="123">
        <v>9</v>
      </c>
      <c r="E275" s="173" t="s">
        <v>19</v>
      </c>
      <c r="F275" s="237"/>
      <c r="G275" s="237"/>
      <c r="H275" s="116">
        <f t="shared" si="120"/>
        <v>0</v>
      </c>
      <c r="I275" s="115">
        <f t="shared" si="119"/>
        <v>0</v>
      </c>
      <c r="J275" s="116">
        <f t="shared" si="119"/>
        <v>0</v>
      </c>
      <c r="K275" s="117">
        <f t="shared" si="121"/>
        <v>0</v>
      </c>
    </row>
    <row r="276" spans="1:11" s="18" customFormat="1" ht="25.5" x14ac:dyDescent="0.2">
      <c r="A276" s="170"/>
      <c r="B276" s="178" t="s">
        <v>122</v>
      </c>
      <c r="C276" s="172" t="s">
        <v>336</v>
      </c>
      <c r="D276" s="123">
        <v>3</v>
      </c>
      <c r="E276" s="173" t="s">
        <v>19</v>
      </c>
      <c r="F276" s="237"/>
      <c r="G276" s="237"/>
      <c r="H276" s="116">
        <f t="shared" si="120"/>
        <v>0</v>
      </c>
      <c r="I276" s="115">
        <f t="shared" si="119"/>
        <v>0</v>
      </c>
      <c r="J276" s="116">
        <f t="shared" si="119"/>
        <v>0</v>
      </c>
      <c r="K276" s="117">
        <f t="shared" si="121"/>
        <v>0</v>
      </c>
    </row>
    <row r="277" spans="1:11" s="18" customFormat="1" ht="25.5" x14ac:dyDescent="0.2">
      <c r="A277" s="170"/>
      <c r="B277" s="178" t="s">
        <v>618</v>
      </c>
      <c r="C277" s="172" t="s">
        <v>473</v>
      </c>
      <c r="D277" s="123">
        <v>1</v>
      </c>
      <c r="E277" s="173" t="s">
        <v>19</v>
      </c>
      <c r="F277" s="237"/>
      <c r="G277" s="237"/>
      <c r="H277" s="116">
        <f t="shared" si="120"/>
        <v>0</v>
      </c>
      <c r="I277" s="115">
        <f t="shared" si="119"/>
        <v>0</v>
      </c>
      <c r="J277" s="116">
        <f t="shared" si="119"/>
        <v>0</v>
      </c>
      <c r="K277" s="117">
        <f t="shared" si="121"/>
        <v>0</v>
      </c>
    </row>
    <row r="278" spans="1:11" s="18" customFormat="1" x14ac:dyDescent="0.2">
      <c r="A278" s="181"/>
      <c r="B278" s="182"/>
      <c r="C278" s="183" t="s">
        <v>65</v>
      </c>
      <c r="D278" s="184"/>
      <c r="E278" s="185"/>
      <c r="F278" s="186">
        <f>SUMPRODUCT(D188:D277,F188:F277)</f>
        <v>0</v>
      </c>
      <c r="G278" s="186">
        <f>SUMPRODUCT(D188:D277,G188:G277)</f>
        <v>0</v>
      </c>
      <c r="H278" s="187">
        <f>SUM(H188:H277)</f>
        <v>0</v>
      </c>
      <c r="I278" s="188">
        <f>SUMPRODUCT(D188:D277,I188:I277)</f>
        <v>0</v>
      </c>
      <c r="J278" s="187">
        <f>SUMPRODUCT(D188:D277,J188:J277)</f>
        <v>0</v>
      </c>
      <c r="K278" s="189">
        <f>SUM(K188:K277)</f>
        <v>0</v>
      </c>
    </row>
    <row r="279" spans="1:11" s="18" customFormat="1" x14ac:dyDescent="0.2">
      <c r="A279" s="154"/>
      <c r="B279" s="190" t="s">
        <v>28</v>
      </c>
      <c r="C279" s="191" t="s">
        <v>66</v>
      </c>
      <c r="D279" s="192"/>
      <c r="E279" s="193"/>
      <c r="F279" s="159"/>
      <c r="G279" s="159"/>
      <c r="H279" s="160"/>
      <c r="I279" s="161"/>
      <c r="J279" s="162"/>
      <c r="K279" s="194"/>
    </row>
    <row r="280" spans="1:11" s="18" customFormat="1" x14ac:dyDescent="0.2">
      <c r="A280" s="180"/>
      <c r="B280" s="165">
        <v>1</v>
      </c>
      <c r="C280" s="166" t="s">
        <v>157</v>
      </c>
      <c r="D280" s="167"/>
      <c r="E280" s="168"/>
      <c r="F280" s="169"/>
      <c r="G280" s="169"/>
      <c r="H280" s="116"/>
      <c r="I280" s="115"/>
      <c r="J280" s="116"/>
      <c r="K280" s="117"/>
    </row>
    <row r="281" spans="1:11" s="18" customFormat="1" x14ac:dyDescent="0.2">
      <c r="A281" s="170"/>
      <c r="B281" s="195" t="s">
        <v>10</v>
      </c>
      <c r="C281" s="172" t="s">
        <v>278</v>
      </c>
      <c r="D281" s="123">
        <v>1050</v>
      </c>
      <c r="E281" s="173" t="s">
        <v>264</v>
      </c>
      <c r="F281" s="237"/>
      <c r="G281" s="237"/>
      <c r="H281" s="116">
        <f t="shared" si="120"/>
        <v>0</v>
      </c>
      <c r="I281" s="115">
        <f t="shared" si="119"/>
        <v>0</v>
      </c>
      <c r="J281" s="116">
        <f t="shared" si="119"/>
        <v>0</v>
      </c>
      <c r="K281" s="117">
        <f t="shared" si="121"/>
        <v>0</v>
      </c>
    </row>
    <row r="282" spans="1:11" s="18" customFormat="1" x14ac:dyDescent="0.2">
      <c r="A282" s="170"/>
      <c r="B282" s="195" t="s">
        <v>23</v>
      </c>
      <c r="C282" s="172" t="s">
        <v>474</v>
      </c>
      <c r="D282" s="123">
        <v>350</v>
      </c>
      <c r="E282" s="173" t="s">
        <v>264</v>
      </c>
      <c r="F282" s="237"/>
      <c r="G282" s="237"/>
      <c r="H282" s="116">
        <f t="shared" si="120"/>
        <v>0</v>
      </c>
      <c r="I282" s="115">
        <f t="shared" si="119"/>
        <v>0</v>
      </c>
      <c r="J282" s="116">
        <f t="shared" si="119"/>
        <v>0</v>
      </c>
      <c r="K282" s="117">
        <f t="shared" si="121"/>
        <v>0</v>
      </c>
    </row>
    <row r="283" spans="1:11" s="18" customFormat="1" x14ac:dyDescent="0.2">
      <c r="A283" s="147"/>
      <c r="B283" s="195" t="s">
        <v>24</v>
      </c>
      <c r="C283" s="172" t="s">
        <v>279</v>
      </c>
      <c r="D283" s="123"/>
      <c r="E283" s="173"/>
      <c r="F283" s="174"/>
      <c r="G283" s="174"/>
      <c r="H283" s="116"/>
      <c r="I283" s="115"/>
      <c r="J283" s="116"/>
      <c r="K283" s="117"/>
    </row>
    <row r="284" spans="1:11" s="18" customFormat="1" x14ac:dyDescent="0.2">
      <c r="A284" s="147"/>
      <c r="B284" s="195" t="s">
        <v>750</v>
      </c>
      <c r="C284" s="172" t="s">
        <v>158</v>
      </c>
      <c r="D284" s="123">
        <v>23</v>
      </c>
      <c r="E284" s="173" t="s">
        <v>19</v>
      </c>
      <c r="F284" s="239"/>
      <c r="G284" s="237"/>
      <c r="H284" s="116">
        <f t="shared" si="120"/>
        <v>0</v>
      </c>
      <c r="I284" s="115">
        <f t="shared" si="119"/>
        <v>0</v>
      </c>
      <c r="J284" s="116">
        <f t="shared" si="119"/>
        <v>0</v>
      </c>
      <c r="K284" s="117">
        <f t="shared" si="121"/>
        <v>0</v>
      </c>
    </row>
    <row r="285" spans="1:11" s="18" customFormat="1" x14ac:dyDescent="0.2">
      <c r="A285" s="147"/>
      <c r="B285" s="195" t="s">
        <v>751</v>
      </c>
      <c r="C285" s="172" t="s">
        <v>159</v>
      </c>
      <c r="D285" s="123">
        <v>3</v>
      </c>
      <c r="E285" s="173" t="s">
        <v>19</v>
      </c>
      <c r="F285" s="237"/>
      <c r="G285" s="237"/>
      <c r="H285" s="116">
        <f t="shared" si="120"/>
        <v>0</v>
      </c>
      <c r="I285" s="115">
        <f t="shared" si="119"/>
        <v>0</v>
      </c>
      <c r="J285" s="116">
        <f t="shared" si="119"/>
        <v>0</v>
      </c>
      <c r="K285" s="117">
        <f t="shared" si="121"/>
        <v>0</v>
      </c>
    </row>
    <row r="286" spans="1:11" s="18" customFormat="1" x14ac:dyDescent="0.2">
      <c r="A286" s="170"/>
      <c r="B286" s="195" t="s">
        <v>25</v>
      </c>
      <c r="C286" s="172" t="s">
        <v>160</v>
      </c>
      <c r="D286" s="123">
        <v>6</v>
      </c>
      <c r="E286" s="173" t="s">
        <v>19</v>
      </c>
      <c r="F286" s="237"/>
      <c r="G286" s="237"/>
      <c r="H286" s="116">
        <f t="shared" si="120"/>
        <v>0</v>
      </c>
      <c r="I286" s="115">
        <f t="shared" si="119"/>
        <v>0</v>
      </c>
      <c r="J286" s="116">
        <f t="shared" si="119"/>
        <v>0</v>
      </c>
      <c r="K286" s="117">
        <f t="shared" si="121"/>
        <v>0</v>
      </c>
    </row>
    <row r="287" spans="1:11" s="18" customFormat="1" x14ac:dyDescent="0.2">
      <c r="A287" s="147"/>
      <c r="B287" s="195" t="s">
        <v>63</v>
      </c>
      <c r="C287" s="172" t="s">
        <v>576</v>
      </c>
      <c r="D287" s="123">
        <v>81</v>
      </c>
      <c r="E287" s="173" t="s">
        <v>264</v>
      </c>
      <c r="F287" s="237"/>
      <c r="G287" s="237"/>
      <c r="H287" s="116">
        <f t="shared" si="120"/>
        <v>0</v>
      </c>
      <c r="I287" s="115">
        <f t="shared" si="119"/>
        <v>0</v>
      </c>
      <c r="J287" s="116">
        <f t="shared" si="119"/>
        <v>0</v>
      </c>
      <c r="K287" s="117">
        <f t="shared" si="121"/>
        <v>0</v>
      </c>
    </row>
    <row r="288" spans="1:11" s="18" customFormat="1" x14ac:dyDescent="0.2">
      <c r="A288" s="147"/>
      <c r="B288" s="195" t="s">
        <v>62</v>
      </c>
      <c r="C288" s="172" t="s">
        <v>574</v>
      </c>
      <c r="D288" s="123">
        <v>60</v>
      </c>
      <c r="E288" s="173" t="s">
        <v>19</v>
      </c>
      <c r="F288" s="237"/>
      <c r="G288" s="237"/>
      <c r="H288" s="116">
        <f t="shared" si="120"/>
        <v>0</v>
      </c>
      <c r="I288" s="115">
        <f t="shared" si="119"/>
        <v>0</v>
      </c>
      <c r="J288" s="116">
        <f t="shared" si="119"/>
        <v>0</v>
      </c>
      <c r="K288" s="117">
        <f t="shared" si="121"/>
        <v>0</v>
      </c>
    </row>
    <row r="289" spans="1:11" s="18" customFormat="1" x14ac:dyDescent="0.2">
      <c r="A289" s="147"/>
      <c r="B289" s="195" t="s">
        <v>104</v>
      </c>
      <c r="C289" s="172" t="s">
        <v>162</v>
      </c>
      <c r="D289" s="123">
        <v>10</v>
      </c>
      <c r="E289" s="173" t="s">
        <v>19</v>
      </c>
      <c r="F289" s="237"/>
      <c r="G289" s="237"/>
      <c r="H289" s="116">
        <f t="shared" si="120"/>
        <v>0</v>
      </c>
      <c r="I289" s="115">
        <f t="shared" si="119"/>
        <v>0</v>
      </c>
      <c r="J289" s="116">
        <f t="shared" si="119"/>
        <v>0</v>
      </c>
      <c r="K289" s="117">
        <f t="shared" si="121"/>
        <v>0</v>
      </c>
    </row>
    <row r="290" spans="1:11" s="18" customFormat="1" x14ac:dyDescent="0.2">
      <c r="A290" s="147"/>
      <c r="B290" s="195" t="s">
        <v>105</v>
      </c>
      <c r="C290" s="172" t="s">
        <v>164</v>
      </c>
      <c r="D290" s="123">
        <v>1</v>
      </c>
      <c r="E290" s="173" t="s">
        <v>19</v>
      </c>
      <c r="F290" s="237"/>
      <c r="G290" s="237"/>
      <c r="H290" s="116">
        <f t="shared" si="120"/>
        <v>0</v>
      </c>
      <c r="I290" s="115">
        <f t="shared" si="119"/>
        <v>0</v>
      </c>
      <c r="J290" s="116">
        <f t="shared" si="119"/>
        <v>0</v>
      </c>
      <c r="K290" s="117">
        <f t="shared" si="121"/>
        <v>0</v>
      </c>
    </row>
    <row r="291" spans="1:11" s="18" customFormat="1" ht="25.5" x14ac:dyDescent="0.2">
      <c r="A291" s="147"/>
      <c r="B291" s="195" t="s">
        <v>113</v>
      </c>
      <c r="C291" s="172" t="s">
        <v>697</v>
      </c>
      <c r="D291" s="123">
        <v>1</v>
      </c>
      <c r="E291" s="173" t="s">
        <v>19</v>
      </c>
      <c r="F291" s="237"/>
      <c r="G291" s="237"/>
      <c r="H291" s="116">
        <f t="shared" si="120"/>
        <v>0</v>
      </c>
      <c r="I291" s="115">
        <f t="shared" si="119"/>
        <v>0</v>
      </c>
      <c r="J291" s="116">
        <f t="shared" si="119"/>
        <v>0</v>
      </c>
      <c r="K291" s="117">
        <f t="shared" si="121"/>
        <v>0</v>
      </c>
    </row>
    <row r="292" spans="1:11" s="18" customFormat="1" x14ac:dyDescent="0.2">
      <c r="A292" s="147"/>
      <c r="B292" s="195" t="s">
        <v>136</v>
      </c>
      <c r="C292" s="172" t="s">
        <v>166</v>
      </c>
      <c r="D292" s="123">
        <v>1</v>
      </c>
      <c r="E292" s="173" t="s">
        <v>19</v>
      </c>
      <c r="F292" s="237"/>
      <c r="G292" s="237"/>
      <c r="H292" s="116">
        <f t="shared" si="120"/>
        <v>0</v>
      </c>
      <c r="I292" s="115">
        <f t="shared" si="119"/>
        <v>0</v>
      </c>
      <c r="J292" s="116">
        <f t="shared" si="119"/>
        <v>0</v>
      </c>
      <c r="K292" s="117">
        <f t="shared" si="121"/>
        <v>0</v>
      </c>
    </row>
    <row r="293" spans="1:11" s="18" customFormat="1" ht="25.5" x14ac:dyDescent="0.2">
      <c r="A293" s="170"/>
      <c r="B293" s="195" t="s">
        <v>137</v>
      </c>
      <c r="C293" s="172" t="s">
        <v>168</v>
      </c>
      <c r="D293" s="123">
        <v>45</v>
      </c>
      <c r="E293" s="173" t="s">
        <v>264</v>
      </c>
      <c r="F293" s="237"/>
      <c r="G293" s="237"/>
      <c r="H293" s="116">
        <f t="shared" si="120"/>
        <v>0</v>
      </c>
      <c r="I293" s="115">
        <f t="shared" si="119"/>
        <v>0</v>
      </c>
      <c r="J293" s="116">
        <f t="shared" si="119"/>
        <v>0</v>
      </c>
      <c r="K293" s="117">
        <f t="shared" si="121"/>
        <v>0</v>
      </c>
    </row>
    <row r="294" spans="1:11" s="18" customFormat="1" x14ac:dyDescent="0.2">
      <c r="A294" s="170"/>
      <c r="B294" s="195" t="s">
        <v>149</v>
      </c>
      <c r="C294" s="172" t="s">
        <v>171</v>
      </c>
      <c r="D294" s="123">
        <v>25</v>
      </c>
      <c r="E294" s="173" t="s">
        <v>19</v>
      </c>
      <c r="F294" s="237"/>
      <c r="G294" s="237"/>
      <c r="H294" s="116">
        <f t="shared" si="120"/>
        <v>0</v>
      </c>
      <c r="I294" s="115">
        <f t="shared" si="119"/>
        <v>0</v>
      </c>
      <c r="J294" s="116">
        <f t="shared" si="119"/>
        <v>0</v>
      </c>
      <c r="K294" s="117">
        <f t="shared" si="121"/>
        <v>0</v>
      </c>
    </row>
    <row r="295" spans="1:11" s="18" customFormat="1" x14ac:dyDescent="0.2">
      <c r="A295" s="170"/>
      <c r="B295" s="195" t="s">
        <v>148</v>
      </c>
      <c r="C295" s="172" t="s">
        <v>174</v>
      </c>
      <c r="D295" s="123">
        <v>3</v>
      </c>
      <c r="E295" s="173" t="s">
        <v>19</v>
      </c>
      <c r="F295" s="237"/>
      <c r="G295" s="237"/>
      <c r="H295" s="116">
        <f t="shared" si="120"/>
        <v>0</v>
      </c>
      <c r="I295" s="115">
        <f t="shared" si="119"/>
        <v>0</v>
      </c>
      <c r="J295" s="116">
        <f t="shared" si="119"/>
        <v>0</v>
      </c>
      <c r="K295" s="117">
        <f t="shared" si="121"/>
        <v>0</v>
      </c>
    </row>
    <row r="296" spans="1:11" s="18" customFormat="1" x14ac:dyDescent="0.2">
      <c r="A296" s="170"/>
      <c r="B296" s="195" t="s">
        <v>155</v>
      </c>
      <c r="C296" s="172" t="s">
        <v>177</v>
      </c>
      <c r="D296" s="123">
        <v>2</v>
      </c>
      <c r="E296" s="173" t="s">
        <v>19</v>
      </c>
      <c r="F296" s="237"/>
      <c r="G296" s="237"/>
      <c r="H296" s="116">
        <f t="shared" si="120"/>
        <v>0</v>
      </c>
      <c r="I296" s="115">
        <f t="shared" si="119"/>
        <v>0</v>
      </c>
      <c r="J296" s="116">
        <f t="shared" si="119"/>
        <v>0</v>
      </c>
      <c r="K296" s="117">
        <f t="shared" si="121"/>
        <v>0</v>
      </c>
    </row>
    <row r="297" spans="1:11" s="18" customFormat="1" x14ac:dyDescent="0.2">
      <c r="A297" s="170"/>
      <c r="B297" s="195" t="s">
        <v>161</v>
      </c>
      <c r="C297" s="172" t="s">
        <v>145</v>
      </c>
      <c r="D297" s="123">
        <v>6</v>
      </c>
      <c r="E297" s="173" t="s">
        <v>19</v>
      </c>
      <c r="F297" s="237"/>
      <c r="G297" s="237"/>
      <c r="H297" s="116">
        <f t="shared" si="120"/>
        <v>0</v>
      </c>
      <c r="I297" s="115">
        <f t="shared" ref="I297:J362" si="122">TRUNC(F297*(1+$K$4),2)</f>
        <v>0</v>
      </c>
      <c r="J297" s="116">
        <f t="shared" si="122"/>
        <v>0</v>
      </c>
      <c r="K297" s="117">
        <f t="shared" si="121"/>
        <v>0</v>
      </c>
    </row>
    <row r="298" spans="1:11" s="18" customFormat="1" ht="25.5" x14ac:dyDescent="0.2">
      <c r="A298" s="147"/>
      <c r="B298" s="195" t="s">
        <v>163</v>
      </c>
      <c r="C298" s="172" t="s">
        <v>180</v>
      </c>
      <c r="D298" s="123">
        <v>18</v>
      </c>
      <c r="E298" s="173" t="s">
        <v>19</v>
      </c>
      <c r="F298" s="237"/>
      <c r="G298" s="237"/>
      <c r="H298" s="116">
        <f t="shared" si="120"/>
        <v>0</v>
      </c>
      <c r="I298" s="115">
        <f t="shared" si="122"/>
        <v>0</v>
      </c>
      <c r="J298" s="116">
        <f t="shared" si="122"/>
        <v>0</v>
      </c>
      <c r="K298" s="117">
        <f t="shared" si="121"/>
        <v>0</v>
      </c>
    </row>
    <row r="299" spans="1:11" s="18" customFormat="1" x14ac:dyDescent="0.2">
      <c r="A299" s="170"/>
      <c r="B299" s="195" t="s">
        <v>165</v>
      </c>
      <c r="C299" s="172" t="s">
        <v>477</v>
      </c>
      <c r="D299" s="196">
        <v>1</v>
      </c>
      <c r="E299" s="197" t="s">
        <v>19</v>
      </c>
      <c r="F299" s="237"/>
      <c r="G299" s="240"/>
      <c r="H299" s="116">
        <f t="shared" si="120"/>
        <v>0</v>
      </c>
      <c r="I299" s="115">
        <f t="shared" si="122"/>
        <v>0</v>
      </c>
      <c r="J299" s="116">
        <f t="shared" si="122"/>
        <v>0</v>
      </c>
      <c r="K299" s="117">
        <f t="shared" si="121"/>
        <v>0</v>
      </c>
    </row>
    <row r="300" spans="1:11" s="18" customFormat="1" x14ac:dyDescent="0.2">
      <c r="A300" s="170"/>
      <c r="B300" s="195" t="s">
        <v>167</v>
      </c>
      <c r="C300" s="172" t="s">
        <v>478</v>
      </c>
      <c r="D300" s="196">
        <v>1</v>
      </c>
      <c r="E300" s="197" t="s">
        <v>19</v>
      </c>
      <c r="F300" s="237"/>
      <c r="G300" s="240"/>
      <c r="H300" s="116">
        <f t="shared" si="120"/>
        <v>0</v>
      </c>
      <c r="I300" s="115">
        <f t="shared" si="122"/>
        <v>0</v>
      </c>
      <c r="J300" s="116">
        <f t="shared" si="122"/>
        <v>0</v>
      </c>
      <c r="K300" s="117">
        <f t="shared" si="121"/>
        <v>0</v>
      </c>
    </row>
    <row r="301" spans="1:11" s="18" customFormat="1" x14ac:dyDescent="0.2">
      <c r="A301" s="170"/>
      <c r="B301" s="195" t="s">
        <v>169</v>
      </c>
      <c r="C301" s="172" t="s">
        <v>479</v>
      </c>
      <c r="D301" s="196">
        <v>3</v>
      </c>
      <c r="E301" s="197" t="s">
        <v>19</v>
      </c>
      <c r="F301" s="237"/>
      <c r="G301" s="240"/>
      <c r="H301" s="116">
        <f t="shared" si="120"/>
        <v>0</v>
      </c>
      <c r="I301" s="115">
        <f t="shared" si="122"/>
        <v>0</v>
      </c>
      <c r="J301" s="116">
        <f t="shared" si="122"/>
        <v>0</v>
      </c>
      <c r="K301" s="117">
        <f t="shared" si="121"/>
        <v>0</v>
      </c>
    </row>
    <row r="302" spans="1:11" s="18" customFormat="1" x14ac:dyDescent="0.2">
      <c r="A302" s="147"/>
      <c r="B302" s="195" t="s">
        <v>170</v>
      </c>
      <c r="C302" s="172" t="s">
        <v>480</v>
      </c>
      <c r="D302" s="196">
        <v>3</v>
      </c>
      <c r="E302" s="197" t="s">
        <v>19</v>
      </c>
      <c r="F302" s="237"/>
      <c r="G302" s="240"/>
      <c r="H302" s="116">
        <f t="shared" si="120"/>
        <v>0</v>
      </c>
      <c r="I302" s="115">
        <f t="shared" si="122"/>
        <v>0</v>
      </c>
      <c r="J302" s="116">
        <f t="shared" si="122"/>
        <v>0</v>
      </c>
      <c r="K302" s="117">
        <f t="shared" si="121"/>
        <v>0</v>
      </c>
    </row>
    <row r="303" spans="1:11" s="18" customFormat="1" x14ac:dyDescent="0.2">
      <c r="A303" s="170"/>
      <c r="B303" s="195" t="s">
        <v>172</v>
      </c>
      <c r="C303" s="172" t="s">
        <v>481</v>
      </c>
      <c r="D303" s="196">
        <v>3</v>
      </c>
      <c r="E303" s="197" t="s">
        <v>19</v>
      </c>
      <c r="F303" s="237"/>
      <c r="G303" s="240"/>
      <c r="H303" s="116">
        <f t="shared" si="120"/>
        <v>0</v>
      </c>
      <c r="I303" s="115">
        <f t="shared" si="122"/>
        <v>0</v>
      </c>
      <c r="J303" s="116">
        <f t="shared" si="122"/>
        <v>0</v>
      </c>
      <c r="K303" s="117">
        <f t="shared" si="121"/>
        <v>0</v>
      </c>
    </row>
    <row r="304" spans="1:11" s="18" customFormat="1" x14ac:dyDescent="0.2">
      <c r="A304" s="147"/>
      <c r="B304" s="195" t="s">
        <v>173</v>
      </c>
      <c r="C304" s="172" t="s">
        <v>568</v>
      </c>
      <c r="D304" s="196">
        <v>3</v>
      </c>
      <c r="E304" s="197" t="s">
        <v>19</v>
      </c>
      <c r="F304" s="237"/>
      <c r="G304" s="240"/>
      <c r="H304" s="116">
        <f t="shared" si="120"/>
        <v>0</v>
      </c>
      <c r="I304" s="115">
        <f t="shared" si="122"/>
        <v>0</v>
      </c>
      <c r="J304" s="116">
        <f t="shared" si="122"/>
        <v>0</v>
      </c>
      <c r="K304" s="117">
        <f t="shared" si="121"/>
        <v>0</v>
      </c>
    </row>
    <row r="305" spans="1:11" s="18" customFormat="1" x14ac:dyDescent="0.2">
      <c r="A305" s="147"/>
      <c r="B305" s="195" t="s">
        <v>175</v>
      </c>
      <c r="C305" s="172" t="s">
        <v>482</v>
      </c>
      <c r="D305" s="196">
        <v>15</v>
      </c>
      <c r="E305" s="197" t="s">
        <v>264</v>
      </c>
      <c r="F305" s="237"/>
      <c r="G305" s="240"/>
      <c r="H305" s="116">
        <f t="shared" si="120"/>
        <v>0</v>
      </c>
      <c r="I305" s="115">
        <f t="shared" si="122"/>
        <v>0</v>
      </c>
      <c r="J305" s="116">
        <f t="shared" si="122"/>
        <v>0</v>
      </c>
      <c r="K305" s="117">
        <f t="shared" si="121"/>
        <v>0</v>
      </c>
    </row>
    <row r="306" spans="1:11" s="18" customFormat="1" ht="25.5" x14ac:dyDescent="0.2">
      <c r="A306" s="147"/>
      <c r="B306" s="195" t="s">
        <v>176</v>
      </c>
      <c r="C306" s="172" t="s">
        <v>620</v>
      </c>
      <c r="D306" s="123">
        <v>23</v>
      </c>
      <c r="E306" s="173" t="s">
        <v>264</v>
      </c>
      <c r="F306" s="237"/>
      <c r="G306" s="237"/>
      <c r="H306" s="116">
        <f t="shared" si="120"/>
        <v>0</v>
      </c>
      <c r="I306" s="115">
        <f t="shared" si="122"/>
        <v>0</v>
      </c>
      <c r="J306" s="116">
        <f t="shared" si="122"/>
        <v>0</v>
      </c>
      <c r="K306" s="117">
        <f t="shared" si="121"/>
        <v>0</v>
      </c>
    </row>
    <row r="307" spans="1:11" s="18" customFormat="1" x14ac:dyDescent="0.2">
      <c r="A307" s="147"/>
      <c r="B307" s="195" t="s">
        <v>178</v>
      </c>
      <c r="C307" s="172" t="s">
        <v>606</v>
      </c>
      <c r="D307" s="123">
        <v>14</v>
      </c>
      <c r="E307" s="173" t="s">
        <v>19</v>
      </c>
      <c r="F307" s="237"/>
      <c r="G307" s="237"/>
      <c r="H307" s="116">
        <f t="shared" si="120"/>
        <v>0</v>
      </c>
      <c r="I307" s="115">
        <f t="shared" si="122"/>
        <v>0</v>
      </c>
      <c r="J307" s="116">
        <f t="shared" si="122"/>
        <v>0</v>
      </c>
      <c r="K307" s="117">
        <f t="shared" si="121"/>
        <v>0</v>
      </c>
    </row>
    <row r="308" spans="1:11" s="18" customFormat="1" x14ac:dyDescent="0.2">
      <c r="A308" s="147"/>
      <c r="B308" s="195" t="s">
        <v>179</v>
      </c>
      <c r="C308" s="172" t="s">
        <v>621</v>
      </c>
      <c r="D308" s="123">
        <v>2</v>
      </c>
      <c r="E308" s="173" t="s">
        <v>19</v>
      </c>
      <c r="F308" s="237"/>
      <c r="G308" s="237"/>
      <c r="H308" s="116">
        <f t="shared" si="120"/>
        <v>0</v>
      </c>
      <c r="I308" s="115">
        <f t="shared" si="122"/>
        <v>0</v>
      </c>
      <c r="J308" s="116">
        <f t="shared" si="122"/>
        <v>0</v>
      </c>
      <c r="K308" s="117">
        <f t="shared" si="121"/>
        <v>0</v>
      </c>
    </row>
    <row r="309" spans="1:11" s="18" customFormat="1" x14ac:dyDescent="0.2">
      <c r="A309" s="147"/>
      <c r="B309" s="195" t="s">
        <v>181</v>
      </c>
      <c r="C309" s="172" t="s">
        <v>608</v>
      </c>
      <c r="D309" s="123">
        <v>1</v>
      </c>
      <c r="E309" s="173" t="s">
        <v>19</v>
      </c>
      <c r="F309" s="237"/>
      <c r="G309" s="237"/>
      <c r="H309" s="116">
        <f t="shared" si="120"/>
        <v>0</v>
      </c>
      <c r="I309" s="115">
        <f t="shared" si="122"/>
        <v>0</v>
      </c>
      <c r="J309" s="116">
        <f t="shared" si="122"/>
        <v>0</v>
      </c>
      <c r="K309" s="117">
        <f t="shared" si="121"/>
        <v>0</v>
      </c>
    </row>
    <row r="310" spans="1:11" s="18" customFormat="1" x14ac:dyDescent="0.2">
      <c r="A310" s="147"/>
      <c r="B310" s="195" t="s">
        <v>182</v>
      </c>
      <c r="C310" s="172" t="s">
        <v>609</v>
      </c>
      <c r="D310" s="123">
        <v>1</v>
      </c>
      <c r="E310" s="173" t="s">
        <v>19</v>
      </c>
      <c r="F310" s="237"/>
      <c r="G310" s="237"/>
      <c r="H310" s="116">
        <f t="shared" si="120"/>
        <v>0</v>
      </c>
      <c r="I310" s="115">
        <f t="shared" si="122"/>
        <v>0</v>
      </c>
      <c r="J310" s="116">
        <f t="shared" si="122"/>
        <v>0</v>
      </c>
      <c r="K310" s="117">
        <f t="shared" si="121"/>
        <v>0</v>
      </c>
    </row>
    <row r="311" spans="1:11" s="18" customFormat="1" x14ac:dyDescent="0.2">
      <c r="A311" s="147"/>
      <c r="B311" s="195" t="s">
        <v>306</v>
      </c>
      <c r="C311" s="172" t="s">
        <v>614</v>
      </c>
      <c r="D311" s="123">
        <v>8</v>
      </c>
      <c r="E311" s="173" t="s">
        <v>266</v>
      </c>
      <c r="F311" s="237"/>
      <c r="G311" s="237"/>
      <c r="H311" s="116">
        <f t="shared" si="120"/>
        <v>0</v>
      </c>
      <c r="I311" s="115">
        <f t="shared" si="122"/>
        <v>0</v>
      </c>
      <c r="J311" s="116">
        <f t="shared" si="122"/>
        <v>0</v>
      </c>
      <c r="K311" s="117">
        <f t="shared" si="121"/>
        <v>0</v>
      </c>
    </row>
    <row r="312" spans="1:11" s="18" customFormat="1" x14ac:dyDescent="0.2">
      <c r="A312" s="147"/>
      <c r="B312" s="195" t="s">
        <v>566</v>
      </c>
      <c r="C312" s="172" t="s">
        <v>610</v>
      </c>
      <c r="D312" s="123">
        <v>4</v>
      </c>
      <c r="E312" s="173" t="s">
        <v>19</v>
      </c>
      <c r="F312" s="237"/>
      <c r="G312" s="237"/>
      <c r="H312" s="116">
        <f t="shared" si="120"/>
        <v>0</v>
      </c>
      <c r="I312" s="115">
        <f t="shared" si="122"/>
        <v>0</v>
      </c>
      <c r="J312" s="116">
        <f t="shared" si="122"/>
        <v>0</v>
      </c>
      <c r="K312" s="117">
        <f t="shared" si="121"/>
        <v>0</v>
      </c>
    </row>
    <row r="313" spans="1:11" s="18" customFormat="1" x14ac:dyDescent="0.2">
      <c r="A313" s="147"/>
      <c r="B313" s="195" t="s">
        <v>567</v>
      </c>
      <c r="C313" s="172" t="s">
        <v>233</v>
      </c>
      <c r="D313" s="123">
        <v>18</v>
      </c>
      <c r="E313" s="173" t="s">
        <v>19</v>
      </c>
      <c r="F313" s="237"/>
      <c r="G313" s="237"/>
      <c r="H313" s="116">
        <f t="shared" si="120"/>
        <v>0</v>
      </c>
      <c r="I313" s="115">
        <f t="shared" si="122"/>
        <v>0</v>
      </c>
      <c r="J313" s="116">
        <f t="shared" si="122"/>
        <v>0</v>
      </c>
      <c r="K313" s="117">
        <f t="shared" si="121"/>
        <v>0</v>
      </c>
    </row>
    <row r="314" spans="1:11" s="18" customFormat="1" x14ac:dyDescent="0.2">
      <c r="A314" s="147"/>
      <c r="B314" s="176">
        <v>2</v>
      </c>
      <c r="C314" s="172" t="s">
        <v>183</v>
      </c>
      <c r="D314" s="123"/>
      <c r="E314" s="173"/>
      <c r="F314" s="174"/>
      <c r="G314" s="174"/>
      <c r="H314" s="116"/>
      <c r="I314" s="115"/>
      <c r="J314" s="116"/>
      <c r="K314" s="117"/>
    </row>
    <row r="315" spans="1:11" s="18" customFormat="1" ht="25.5" x14ac:dyDescent="0.2">
      <c r="A315" s="147"/>
      <c r="B315" s="178" t="s">
        <v>22</v>
      </c>
      <c r="C315" s="172" t="s">
        <v>337</v>
      </c>
      <c r="D315" s="123">
        <v>3</v>
      </c>
      <c r="E315" s="173" t="s">
        <v>19</v>
      </c>
      <c r="F315" s="237"/>
      <c r="G315" s="237"/>
      <c r="H315" s="116">
        <f t="shared" si="120"/>
        <v>0</v>
      </c>
      <c r="I315" s="115">
        <f t="shared" si="122"/>
        <v>0</v>
      </c>
      <c r="J315" s="116">
        <f t="shared" si="122"/>
        <v>0</v>
      </c>
      <c r="K315" s="117">
        <f t="shared" si="121"/>
        <v>0</v>
      </c>
    </row>
    <row r="316" spans="1:11" s="18" customFormat="1" x14ac:dyDescent="0.2">
      <c r="A316" s="170"/>
      <c r="B316" s="178" t="s">
        <v>26</v>
      </c>
      <c r="C316" s="172" t="s">
        <v>184</v>
      </c>
      <c r="D316" s="123">
        <v>25</v>
      </c>
      <c r="E316" s="173" t="s">
        <v>19</v>
      </c>
      <c r="F316" s="237"/>
      <c r="G316" s="237"/>
      <c r="H316" s="116">
        <f t="shared" si="120"/>
        <v>0</v>
      </c>
      <c r="I316" s="115">
        <f t="shared" si="122"/>
        <v>0</v>
      </c>
      <c r="J316" s="116">
        <f t="shared" si="122"/>
        <v>0</v>
      </c>
      <c r="K316" s="117">
        <f t="shared" si="121"/>
        <v>0</v>
      </c>
    </row>
    <row r="317" spans="1:11" s="18" customFormat="1" x14ac:dyDescent="0.2">
      <c r="A317" s="170"/>
      <c r="B317" s="178" t="s">
        <v>29</v>
      </c>
      <c r="C317" s="172" t="s">
        <v>332</v>
      </c>
      <c r="D317" s="123">
        <v>1200</v>
      </c>
      <c r="E317" s="173" t="s">
        <v>264</v>
      </c>
      <c r="F317" s="241"/>
      <c r="G317" s="241"/>
      <c r="H317" s="116">
        <f t="shared" ref="H317:H362" si="123">SUM(F317,G317)*D317</f>
        <v>0</v>
      </c>
      <c r="I317" s="115">
        <f t="shared" si="122"/>
        <v>0</v>
      </c>
      <c r="J317" s="116">
        <f t="shared" si="122"/>
        <v>0</v>
      </c>
      <c r="K317" s="117">
        <f t="shared" ref="K317:K362" si="124">SUM(I317:J317)*D317</f>
        <v>0</v>
      </c>
    </row>
    <row r="318" spans="1:11" s="18" customFormat="1" ht="51" x14ac:dyDescent="0.2">
      <c r="A318" s="170"/>
      <c r="B318" s="178" t="s">
        <v>58</v>
      </c>
      <c r="C318" s="172" t="s">
        <v>706</v>
      </c>
      <c r="D318" s="2">
        <v>1</v>
      </c>
      <c r="E318" s="175" t="s">
        <v>19</v>
      </c>
      <c r="F318" s="237"/>
      <c r="G318" s="237"/>
      <c r="H318" s="116">
        <f t="shared" si="123"/>
        <v>0</v>
      </c>
      <c r="I318" s="115">
        <f t="shared" si="122"/>
        <v>0</v>
      </c>
      <c r="J318" s="116">
        <f t="shared" si="122"/>
        <v>0</v>
      </c>
      <c r="K318" s="117">
        <f t="shared" si="124"/>
        <v>0</v>
      </c>
    </row>
    <row r="319" spans="1:11" s="18" customFormat="1" ht="51" x14ac:dyDescent="0.2">
      <c r="A319" s="170"/>
      <c r="B319" s="178" t="s">
        <v>79</v>
      </c>
      <c r="C319" s="172" t="s">
        <v>707</v>
      </c>
      <c r="D319" s="2">
        <v>1</v>
      </c>
      <c r="E319" s="175" t="s">
        <v>19</v>
      </c>
      <c r="F319" s="237"/>
      <c r="G319" s="237"/>
      <c r="H319" s="116">
        <f t="shared" si="123"/>
        <v>0</v>
      </c>
      <c r="I319" s="115">
        <f t="shared" si="122"/>
        <v>0</v>
      </c>
      <c r="J319" s="116">
        <f t="shared" si="122"/>
        <v>0</v>
      </c>
      <c r="K319" s="117">
        <f t="shared" si="124"/>
        <v>0</v>
      </c>
    </row>
    <row r="320" spans="1:11" s="18" customFormat="1" x14ac:dyDescent="0.2">
      <c r="A320" s="170"/>
      <c r="B320" s="178" t="s">
        <v>185</v>
      </c>
      <c r="C320" s="172" t="s">
        <v>333</v>
      </c>
      <c r="D320" s="123">
        <v>3</v>
      </c>
      <c r="E320" s="173" t="s">
        <v>19</v>
      </c>
      <c r="F320" s="237"/>
      <c r="G320" s="237"/>
      <c r="H320" s="116">
        <f t="shared" si="123"/>
        <v>0</v>
      </c>
      <c r="I320" s="115">
        <f t="shared" si="122"/>
        <v>0</v>
      </c>
      <c r="J320" s="116">
        <f t="shared" si="122"/>
        <v>0</v>
      </c>
      <c r="K320" s="117">
        <f t="shared" si="124"/>
        <v>0</v>
      </c>
    </row>
    <row r="321" spans="1:11" s="18" customFormat="1" ht="25.5" x14ac:dyDescent="0.2">
      <c r="A321" s="147"/>
      <c r="B321" s="178" t="s">
        <v>186</v>
      </c>
      <c r="C321" s="172" t="s">
        <v>188</v>
      </c>
      <c r="D321" s="123">
        <v>1</v>
      </c>
      <c r="E321" s="173" t="s">
        <v>19</v>
      </c>
      <c r="F321" s="237"/>
      <c r="G321" s="237"/>
      <c r="H321" s="116">
        <f t="shared" si="123"/>
        <v>0</v>
      </c>
      <c r="I321" s="115">
        <f t="shared" si="122"/>
        <v>0</v>
      </c>
      <c r="J321" s="116">
        <f t="shared" si="122"/>
        <v>0</v>
      </c>
      <c r="K321" s="117">
        <f t="shared" si="124"/>
        <v>0</v>
      </c>
    </row>
    <row r="322" spans="1:11" s="18" customFormat="1" x14ac:dyDescent="0.2">
      <c r="A322" s="147"/>
      <c r="B322" s="178" t="s">
        <v>187</v>
      </c>
      <c r="C322" s="172" t="s">
        <v>331</v>
      </c>
      <c r="D322" s="123">
        <v>31</v>
      </c>
      <c r="E322" s="173" t="s">
        <v>19</v>
      </c>
      <c r="F322" s="237"/>
      <c r="G322" s="237"/>
      <c r="H322" s="116">
        <f t="shared" si="123"/>
        <v>0</v>
      </c>
      <c r="I322" s="115">
        <f t="shared" si="122"/>
        <v>0</v>
      </c>
      <c r="J322" s="116">
        <f t="shared" si="122"/>
        <v>0</v>
      </c>
      <c r="K322" s="117">
        <f t="shared" si="124"/>
        <v>0</v>
      </c>
    </row>
    <row r="323" spans="1:11" s="18" customFormat="1" x14ac:dyDescent="0.2">
      <c r="A323" s="147"/>
      <c r="B323" s="178" t="s">
        <v>189</v>
      </c>
      <c r="C323" s="172" t="s">
        <v>483</v>
      </c>
      <c r="D323" s="123">
        <v>17</v>
      </c>
      <c r="E323" s="173" t="s">
        <v>19</v>
      </c>
      <c r="F323" s="237"/>
      <c r="G323" s="237"/>
      <c r="H323" s="116">
        <f t="shared" si="123"/>
        <v>0</v>
      </c>
      <c r="I323" s="115">
        <f t="shared" si="122"/>
        <v>0</v>
      </c>
      <c r="J323" s="116">
        <f t="shared" si="122"/>
        <v>0</v>
      </c>
      <c r="K323" s="117">
        <f t="shared" si="124"/>
        <v>0</v>
      </c>
    </row>
    <row r="324" spans="1:11" s="18" customFormat="1" x14ac:dyDescent="0.2">
      <c r="A324" s="147"/>
      <c r="B324" s="178" t="s">
        <v>190</v>
      </c>
      <c r="C324" s="172" t="s">
        <v>331</v>
      </c>
      <c r="D324" s="123">
        <v>31</v>
      </c>
      <c r="E324" s="173" t="s">
        <v>19</v>
      </c>
      <c r="F324" s="237"/>
      <c r="G324" s="237"/>
      <c r="H324" s="116">
        <f t="shared" si="123"/>
        <v>0</v>
      </c>
      <c r="I324" s="115">
        <f t="shared" si="122"/>
        <v>0</v>
      </c>
      <c r="J324" s="116">
        <f t="shared" si="122"/>
        <v>0</v>
      </c>
      <c r="K324" s="117">
        <f t="shared" si="124"/>
        <v>0</v>
      </c>
    </row>
    <row r="325" spans="1:11" s="18" customFormat="1" x14ac:dyDescent="0.2">
      <c r="A325" s="147"/>
      <c r="B325" s="178" t="s">
        <v>191</v>
      </c>
      <c r="C325" s="172" t="s">
        <v>135</v>
      </c>
      <c r="D325" s="123">
        <v>4</v>
      </c>
      <c r="E325" s="173" t="s">
        <v>19</v>
      </c>
      <c r="F325" s="237"/>
      <c r="G325" s="237"/>
      <c r="H325" s="116">
        <f t="shared" si="123"/>
        <v>0</v>
      </c>
      <c r="I325" s="115">
        <f t="shared" si="122"/>
        <v>0</v>
      </c>
      <c r="J325" s="116">
        <f t="shared" si="122"/>
        <v>0</v>
      </c>
      <c r="K325" s="117">
        <f t="shared" si="124"/>
        <v>0</v>
      </c>
    </row>
    <row r="326" spans="1:11" s="18" customFormat="1" x14ac:dyDescent="0.2">
      <c r="A326" s="147"/>
      <c r="B326" s="178" t="s">
        <v>192</v>
      </c>
      <c r="C326" s="172" t="s">
        <v>193</v>
      </c>
      <c r="D326" s="123">
        <v>3</v>
      </c>
      <c r="E326" s="173" t="s">
        <v>19</v>
      </c>
      <c r="F326" s="237"/>
      <c r="G326" s="237"/>
      <c r="H326" s="116">
        <f t="shared" si="123"/>
        <v>0</v>
      </c>
      <c r="I326" s="115">
        <f t="shared" si="122"/>
        <v>0</v>
      </c>
      <c r="J326" s="116">
        <f t="shared" si="122"/>
        <v>0</v>
      </c>
      <c r="K326" s="117">
        <f t="shared" si="124"/>
        <v>0</v>
      </c>
    </row>
    <row r="327" spans="1:11" s="18" customFormat="1" x14ac:dyDescent="0.2">
      <c r="A327" s="147"/>
      <c r="B327" s="178" t="s">
        <v>194</v>
      </c>
      <c r="C327" s="172" t="s">
        <v>334</v>
      </c>
      <c r="D327" s="123">
        <v>1</v>
      </c>
      <c r="E327" s="173" t="s">
        <v>19</v>
      </c>
      <c r="F327" s="237"/>
      <c r="G327" s="237"/>
      <c r="H327" s="116">
        <f t="shared" si="123"/>
        <v>0</v>
      </c>
      <c r="I327" s="115">
        <f t="shared" si="122"/>
        <v>0</v>
      </c>
      <c r="J327" s="116">
        <f t="shared" si="122"/>
        <v>0</v>
      </c>
      <c r="K327" s="117">
        <f t="shared" si="124"/>
        <v>0</v>
      </c>
    </row>
    <row r="328" spans="1:11" s="18" customFormat="1" x14ac:dyDescent="0.2">
      <c r="A328" s="147"/>
      <c r="B328" s="178" t="s">
        <v>195</v>
      </c>
      <c r="C328" s="172" t="s">
        <v>197</v>
      </c>
      <c r="D328" s="123">
        <v>8</v>
      </c>
      <c r="E328" s="173" t="s">
        <v>19</v>
      </c>
      <c r="F328" s="237"/>
      <c r="G328" s="237"/>
      <c r="H328" s="116">
        <f t="shared" si="123"/>
        <v>0</v>
      </c>
      <c r="I328" s="115">
        <f t="shared" si="122"/>
        <v>0</v>
      </c>
      <c r="J328" s="116">
        <f t="shared" si="122"/>
        <v>0</v>
      </c>
      <c r="K328" s="117">
        <f t="shared" si="124"/>
        <v>0</v>
      </c>
    </row>
    <row r="329" spans="1:11" s="18" customFormat="1" x14ac:dyDescent="0.2">
      <c r="A329" s="147"/>
      <c r="B329" s="178" t="s">
        <v>196</v>
      </c>
      <c r="C329" s="172" t="s">
        <v>708</v>
      </c>
      <c r="D329" s="123">
        <v>4</v>
      </c>
      <c r="E329" s="173" t="s">
        <v>19</v>
      </c>
      <c r="F329" s="237"/>
      <c r="G329" s="237"/>
      <c r="H329" s="116">
        <f t="shared" si="123"/>
        <v>0</v>
      </c>
      <c r="I329" s="115">
        <f t="shared" si="122"/>
        <v>0</v>
      </c>
      <c r="J329" s="116">
        <f t="shared" si="122"/>
        <v>0</v>
      </c>
      <c r="K329" s="117">
        <f t="shared" si="124"/>
        <v>0</v>
      </c>
    </row>
    <row r="330" spans="1:11" s="18" customFormat="1" ht="25.5" x14ac:dyDescent="0.2">
      <c r="A330" s="147"/>
      <c r="B330" s="178" t="s">
        <v>198</v>
      </c>
      <c r="C330" s="172" t="s">
        <v>329</v>
      </c>
      <c r="D330" s="123">
        <v>1</v>
      </c>
      <c r="E330" s="173" t="s">
        <v>19</v>
      </c>
      <c r="F330" s="237"/>
      <c r="G330" s="237"/>
      <c r="H330" s="116">
        <f t="shared" si="123"/>
        <v>0</v>
      </c>
      <c r="I330" s="115">
        <f t="shared" si="122"/>
        <v>0</v>
      </c>
      <c r="J330" s="116">
        <f t="shared" si="122"/>
        <v>0</v>
      </c>
      <c r="K330" s="117">
        <f t="shared" si="124"/>
        <v>0</v>
      </c>
    </row>
    <row r="331" spans="1:11" s="18" customFormat="1" x14ac:dyDescent="0.2">
      <c r="A331" s="147"/>
      <c r="B331" s="178" t="s">
        <v>199</v>
      </c>
      <c r="C331" s="172" t="s">
        <v>484</v>
      </c>
      <c r="D331" s="123">
        <v>1</v>
      </c>
      <c r="E331" s="173" t="s">
        <v>19</v>
      </c>
      <c r="F331" s="237"/>
      <c r="G331" s="237"/>
      <c r="H331" s="116">
        <f t="shared" si="123"/>
        <v>0</v>
      </c>
      <c r="I331" s="115">
        <f t="shared" si="122"/>
        <v>0</v>
      </c>
      <c r="J331" s="116">
        <f t="shared" si="122"/>
        <v>0</v>
      </c>
      <c r="K331" s="117">
        <f t="shared" si="124"/>
        <v>0</v>
      </c>
    </row>
    <row r="332" spans="1:11" s="18" customFormat="1" ht="76.5" x14ac:dyDescent="0.2">
      <c r="A332" s="147"/>
      <c r="B332" s="178" t="s">
        <v>294</v>
      </c>
      <c r="C332" s="172" t="s">
        <v>459</v>
      </c>
      <c r="D332" s="123"/>
      <c r="E332" s="173"/>
      <c r="F332" s="174"/>
      <c r="G332" s="174"/>
      <c r="H332" s="116"/>
      <c r="I332" s="115"/>
      <c r="J332" s="116"/>
      <c r="K332" s="117"/>
    </row>
    <row r="333" spans="1:11" s="18" customFormat="1" ht="25.5" x14ac:dyDescent="0.2">
      <c r="A333" s="147"/>
      <c r="B333" s="178" t="s">
        <v>295</v>
      </c>
      <c r="C333" s="172" t="s">
        <v>485</v>
      </c>
      <c r="D333" s="123">
        <v>1</v>
      </c>
      <c r="E333" s="173" t="s">
        <v>19</v>
      </c>
      <c r="F333" s="237"/>
      <c r="G333" s="237"/>
      <c r="H333" s="116">
        <f t="shared" si="123"/>
        <v>0</v>
      </c>
      <c r="I333" s="115">
        <f t="shared" si="122"/>
        <v>0</v>
      </c>
      <c r="J333" s="116">
        <f t="shared" si="122"/>
        <v>0</v>
      </c>
      <c r="K333" s="117">
        <f t="shared" si="124"/>
        <v>0</v>
      </c>
    </row>
    <row r="334" spans="1:11" s="18" customFormat="1" x14ac:dyDescent="0.2">
      <c r="A334" s="147"/>
      <c r="B334" s="178" t="s">
        <v>486</v>
      </c>
      <c r="C334" s="172" t="s">
        <v>465</v>
      </c>
      <c r="D334" s="123">
        <v>4</v>
      </c>
      <c r="E334" s="173" t="s">
        <v>19</v>
      </c>
      <c r="F334" s="237"/>
      <c r="G334" s="237"/>
      <c r="H334" s="116">
        <f t="shared" si="123"/>
        <v>0</v>
      </c>
      <c r="I334" s="115">
        <f t="shared" si="122"/>
        <v>0</v>
      </c>
      <c r="J334" s="116">
        <f t="shared" si="122"/>
        <v>0</v>
      </c>
      <c r="K334" s="117">
        <f t="shared" si="124"/>
        <v>0</v>
      </c>
    </row>
    <row r="335" spans="1:11" s="18" customFormat="1" ht="51" x14ac:dyDescent="0.2">
      <c r="A335" s="147"/>
      <c r="B335" s="178" t="s">
        <v>487</v>
      </c>
      <c r="C335" s="172" t="s">
        <v>569</v>
      </c>
      <c r="D335" s="123">
        <v>8</v>
      </c>
      <c r="E335" s="173" t="s">
        <v>19</v>
      </c>
      <c r="F335" s="237"/>
      <c r="G335" s="242"/>
      <c r="H335" s="116">
        <f t="shared" si="123"/>
        <v>0</v>
      </c>
      <c r="I335" s="115">
        <f t="shared" si="122"/>
        <v>0</v>
      </c>
      <c r="J335" s="116">
        <f t="shared" si="122"/>
        <v>0</v>
      </c>
      <c r="K335" s="117">
        <f t="shared" si="124"/>
        <v>0</v>
      </c>
    </row>
    <row r="336" spans="1:11" s="18" customFormat="1" x14ac:dyDescent="0.2">
      <c r="A336" s="147"/>
      <c r="B336" s="178" t="s">
        <v>489</v>
      </c>
      <c r="C336" s="172" t="s">
        <v>488</v>
      </c>
      <c r="D336" s="123">
        <v>7</v>
      </c>
      <c r="E336" s="173" t="s">
        <v>19</v>
      </c>
      <c r="F336" s="237"/>
      <c r="G336" s="237"/>
      <c r="H336" s="116">
        <f t="shared" si="123"/>
        <v>0</v>
      </c>
      <c r="I336" s="115">
        <f t="shared" si="122"/>
        <v>0</v>
      </c>
      <c r="J336" s="116">
        <f t="shared" si="122"/>
        <v>0</v>
      </c>
      <c r="K336" s="117">
        <f t="shared" si="124"/>
        <v>0</v>
      </c>
    </row>
    <row r="337" spans="1:11" s="18" customFormat="1" x14ac:dyDescent="0.2">
      <c r="A337" s="147"/>
      <c r="B337" s="178" t="s">
        <v>491</v>
      </c>
      <c r="C337" s="172" t="s">
        <v>490</v>
      </c>
      <c r="D337" s="123">
        <v>9</v>
      </c>
      <c r="E337" s="173" t="s">
        <v>19</v>
      </c>
      <c r="F337" s="237"/>
      <c r="G337" s="237"/>
      <c r="H337" s="116">
        <f t="shared" si="123"/>
        <v>0</v>
      </c>
      <c r="I337" s="115">
        <f t="shared" si="122"/>
        <v>0</v>
      </c>
      <c r="J337" s="116">
        <f t="shared" si="122"/>
        <v>0</v>
      </c>
      <c r="K337" s="117">
        <f t="shared" si="124"/>
        <v>0</v>
      </c>
    </row>
    <row r="338" spans="1:11" s="18" customFormat="1" x14ac:dyDescent="0.2">
      <c r="A338" s="147"/>
      <c r="B338" s="178" t="s">
        <v>581</v>
      </c>
      <c r="C338" s="172" t="s">
        <v>330</v>
      </c>
      <c r="D338" s="123">
        <v>48</v>
      </c>
      <c r="E338" s="173" t="s">
        <v>19</v>
      </c>
      <c r="F338" s="124" t="s">
        <v>570</v>
      </c>
      <c r="G338" s="237"/>
      <c r="H338" s="116">
        <f t="shared" si="123"/>
        <v>0</v>
      </c>
      <c r="I338" s="115" t="s">
        <v>570</v>
      </c>
      <c r="J338" s="116">
        <f t="shared" si="122"/>
        <v>0</v>
      </c>
      <c r="K338" s="117">
        <f t="shared" si="124"/>
        <v>0</v>
      </c>
    </row>
    <row r="339" spans="1:11" s="18" customFormat="1" x14ac:dyDescent="0.2">
      <c r="A339" s="181"/>
      <c r="B339" s="198"/>
      <c r="C339" s="199" t="s">
        <v>67</v>
      </c>
      <c r="D339" s="184"/>
      <c r="E339" s="185"/>
      <c r="F339" s="186">
        <f>SUMPRODUCT(D281:D338,F281:F338)</f>
        <v>0</v>
      </c>
      <c r="G339" s="186">
        <f>SUMPRODUCT(D281:D338,G281:G338)</f>
        <v>0</v>
      </c>
      <c r="H339" s="187">
        <f>SUM(H281:H338)</f>
        <v>0</v>
      </c>
      <c r="I339" s="200">
        <f>SUMPRODUCT(D281:D338,I281:I338)</f>
        <v>0</v>
      </c>
      <c r="J339" s="187">
        <f>SUMPRODUCT(D281:D338,J281:J338)</f>
        <v>0</v>
      </c>
      <c r="K339" s="189">
        <f>SUM(K281:K338)</f>
        <v>0</v>
      </c>
    </row>
    <row r="340" spans="1:11" s="18" customFormat="1" x14ac:dyDescent="0.2">
      <c r="A340" s="154"/>
      <c r="B340" s="190" t="s">
        <v>50</v>
      </c>
      <c r="C340" s="191" t="s">
        <v>68</v>
      </c>
      <c r="D340" s="192"/>
      <c r="E340" s="193"/>
      <c r="F340" s="159"/>
      <c r="G340" s="159"/>
      <c r="H340" s="160"/>
      <c r="I340" s="201"/>
      <c r="J340" s="162"/>
      <c r="K340" s="194"/>
    </row>
    <row r="341" spans="1:11" s="18" customFormat="1" x14ac:dyDescent="0.2">
      <c r="A341" s="202"/>
      <c r="B341" s="165">
        <v>1</v>
      </c>
      <c r="C341" s="166" t="s">
        <v>492</v>
      </c>
      <c r="D341" s="167">
        <v>42</v>
      </c>
      <c r="E341" s="168" t="s">
        <v>264</v>
      </c>
      <c r="F341" s="243"/>
      <c r="G341" s="243"/>
      <c r="H341" s="116">
        <f t="shared" si="123"/>
        <v>0</v>
      </c>
      <c r="I341" s="115">
        <f t="shared" si="122"/>
        <v>0</v>
      </c>
      <c r="J341" s="116">
        <f t="shared" si="122"/>
        <v>0</v>
      </c>
      <c r="K341" s="117">
        <f t="shared" si="124"/>
        <v>0</v>
      </c>
    </row>
    <row r="342" spans="1:11" s="18" customFormat="1" x14ac:dyDescent="0.2">
      <c r="A342" s="202"/>
      <c r="B342" s="165">
        <v>2</v>
      </c>
      <c r="C342" s="166" t="s">
        <v>150</v>
      </c>
      <c r="D342" s="167">
        <v>32</v>
      </c>
      <c r="E342" s="168" t="s">
        <v>264</v>
      </c>
      <c r="F342" s="243"/>
      <c r="G342" s="243"/>
      <c r="H342" s="116">
        <f t="shared" si="123"/>
        <v>0</v>
      </c>
      <c r="I342" s="115">
        <f t="shared" si="122"/>
        <v>0</v>
      </c>
      <c r="J342" s="116">
        <f t="shared" si="122"/>
        <v>0</v>
      </c>
      <c r="K342" s="117">
        <f t="shared" si="124"/>
        <v>0</v>
      </c>
    </row>
    <row r="343" spans="1:11" s="18" customFormat="1" x14ac:dyDescent="0.2">
      <c r="A343" s="202"/>
      <c r="B343" s="165">
        <v>3</v>
      </c>
      <c r="C343" s="166" t="s">
        <v>151</v>
      </c>
      <c r="D343" s="167">
        <v>42</v>
      </c>
      <c r="E343" s="168" t="s">
        <v>264</v>
      </c>
      <c r="F343" s="243"/>
      <c r="G343" s="243"/>
      <c r="H343" s="116">
        <f t="shared" si="123"/>
        <v>0</v>
      </c>
      <c r="I343" s="115">
        <f t="shared" si="122"/>
        <v>0</v>
      </c>
      <c r="J343" s="116">
        <f t="shared" si="122"/>
        <v>0</v>
      </c>
      <c r="K343" s="117">
        <f t="shared" si="124"/>
        <v>0</v>
      </c>
    </row>
    <row r="344" spans="1:11" s="18" customFormat="1" x14ac:dyDescent="0.2">
      <c r="A344" s="180"/>
      <c r="B344" s="165">
        <v>4</v>
      </c>
      <c r="C344" s="166" t="s">
        <v>152</v>
      </c>
      <c r="D344" s="167">
        <v>5</v>
      </c>
      <c r="E344" s="168" t="s">
        <v>19</v>
      </c>
      <c r="F344" s="243"/>
      <c r="G344" s="243"/>
      <c r="H344" s="116">
        <f t="shared" si="123"/>
        <v>0</v>
      </c>
      <c r="I344" s="115">
        <f t="shared" si="122"/>
        <v>0</v>
      </c>
      <c r="J344" s="116">
        <f t="shared" si="122"/>
        <v>0</v>
      </c>
      <c r="K344" s="117">
        <f t="shared" si="124"/>
        <v>0</v>
      </c>
    </row>
    <row r="345" spans="1:11" s="18" customFormat="1" x14ac:dyDescent="0.2">
      <c r="A345" s="180"/>
      <c r="B345" s="165">
        <v>5</v>
      </c>
      <c r="C345" s="166" t="s">
        <v>153</v>
      </c>
      <c r="D345" s="167">
        <v>5</v>
      </c>
      <c r="E345" s="168" t="s">
        <v>19</v>
      </c>
      <c r="F345" s="243"/>
      <c r="G345" s="243"/>
      <c r="H345" s="116">
        <f t="shared" si="123"/>
        <v>0</v>
      </c>
      <c r="I345" s="115">
        <f t="shared" si="122"/>
        <v>0</v>
      </c>
      <c r="J345" s="116">
        <f t="shared" si="122"/>
        <v>0</v>
      </c>
      <c r="K345" s="117">
        <f t="shared" si="124"/>
        <v>0</v>
      </c>
    </row>
    <row r="346" spans="1:11" s="18" customFormat="1" x14ac:dyDescent="0.2">
      <c r="A346" s="180"/>
      <c r="B346" s="165">
        <v>6</v>
      </c>
      <c r="C346" s="166" t="s">
        <v>493</v>
      </c>
      <c r="D346" s="167">
        <v>1</v>
      </c>
      <c r="E346" s="168" t="s">
        <v>19</v>
      </c>
      <c r="F346" s="243"/>
      <c r="G346" s="243"/>
      <c r="H346" s="116">
        <f t="shared" si="123"/>
        <v>0</v>
      </c>
      <c r="I346" s="115">
        <f t="shared" si="122"/>
        <v>0</v>
      </c>
      <c r="J346" s="116">
        <f t="shared" si="122"/>
        <v>0</v>
      </c>
      <c r="K346" s="117">
        <f t="shared" si="124"/>
        <v>0</v>
      </c>
    </row>
    <row r="347" spans="1:11" s="18" customFormat="1" ht="25.5" x14ac:dyDescent="0.2">
      <c r="A347" s="180"/>
      <c r="B347" s="165">
        <v>7</v>
      </c>
      <c r="C347" s="166" t="s">
        <v>154</v>
      </c>
      <c r="D347" s="167">
        <v>1</v>
      </c>
      <c r="E347" s="168" t="s">
        <v>19</v>
      </c>
      <c r="F347" s="243"/>
      <c r="G347" s="243"/>
      <c r="H347" s="116">
        <f t="shared" si="123"/>
        <v>0</v>
      </c>
      <c r="I347" s="115">
        <f t="shared" si="122"/>
        <v>0</v>
      </c>
      <c r="J347" s="116">
        <f t="shared" si="122"/>
        <v>0</v>
      </c>
      <c r="K347" s="117">
        <f t="shared" si="124"/>
        <v>0</v>
      </c>
    </row>
    <row r="348" spans="1:11" s="18" customFormat="1" x14ac:dyDescent="0.2">
      <c r="A348" s="180"/>
      <c r="B348" s="165">
        <v>8</v>
      </c>
      <c r="C348" s="166" t="s">
        <v>156</v>
      </c>
      <c r="D348" s="167">
        <v>19</v>
      </c>
      <c r="E348" s="168" t="s">
        <v>19</v>
      </c>
      <c r="F348" s="243"/>
      <c r="G348" s="243"/>
      <c r="H348" s="116">
        <f t="shared" si="123"/>
        <v>0</v>
      </c>
      <c r="I348" s="115">
        <f t="shared" si="122"/>
        <v>0</v>
      </c>
      <c r="J348" s="116">
        <f t="shared" si="122"/>
        <v>0</v>
      </c>
      <c r="K348" s="117">
        <f t="shared" si="124"/>
        <v>0</v>
      </c>
    </row>
    <row r="349" spans="1:11" s="18" customFormat="1" x14ac:dyDescent="0.2">
      <c r="A349" s="181"/>
      <c r="B349" s="198"/>
      <c r="C349" s="199" t="s">
        <v>69</v>
      </c>
      <c r="D349" s="184"/>
      <c r="E349" s="185"/>
      <c r="F349" s="186">
        <f>SUMPRODUCT(D341:D348,F341:F348)</f>
        <v>0</v>
      </c>
      <c r="G349" s="186">
        <f>SUMPRODUCT(D341:D348,G341:G348)</f>
        <v>0</v>
      </c>
      <c r="H349" s="187">
        <f>SUM(H341:H348)</f>
        <v>0</v>
      </c>
      <c r="I349" s="200">
        <f>SUMPRODUCT(D341:D348,I341:I348)</f>
        <v>0</v>
      </c>
      <c r="J349" s="187">
        <f>SUMPRODUCT(D341:D348,J341:J348)</f>
        <v>0</v>
      </c>
      <c r="K349" s="189">
        <f>SUM(K341:K348)</f>
        <v>0</v>
      </c>
    </row>
    <row r="350" spans="1:11" s="18" customFormat="1" x14ac:dyDescent="0.2">
      <c r="A350" s="154"/>
      <c r="B350" s="190" t="s">
        <v>51</v>
      </c>
      <c r="C350" s="191" t="s">
        <v>141</v>
      </c>
      <c r="D350" s="192"/>
      <c r="E350" s="193"/>
      <c r="F350" s="159"/>
      <c r="G350" s="159"/>
      <c r="H350" s="160"/>
      <c r="I350" s="201"/>
      <c r="J350" s="162"/>
      <c r="K350" s="194"/>
    </row>
    <row r="351" spans="1:11" s="18" customFormat="1" x14ac:dyDescent="0.2">
      <c r="A351" s="147"/>
      <c r="B351" s="176">
        <v>1</v>
      </c>
      <c r="C351" s="176" t="s">
        <v>142</v>
      </c>
      <c r="D351" s="123"/>
      <c r="E351" s="173"/>
      <c r="F351" s="174"/>
      <c r="G351" s="174"/>
      <c r="H351" s="116"/>
      <c r="I351" s="115"/>
      <c r="J351" s="116"/>
      <c r="K351" s="117"/>
    </row>
    <row r="352" spans="1:11" s="18" customFormat="1" x14ac:dyDescent="0.2">
      <c r="A352" s="147"/>
      <c r="B352" s="195" t="s">
        <v>10</v>
      </c>
      <c r="C352" s="172" t="s">
        <v>144</v>
      </c>
      <c r="D352" s="123">
        <v>1</v>
      </c>
      <c r="E352" s="173" t="s">
        <v>19</v>
      </c>
      <c r="F352" s="237"/>
      <c r="G352" s="237"/>
      <c r="H352" s="116">
        <f t="shared" si="123"/>
        <v>0</v>
      </c>
      <c r="I352" s="115">
        <f t="shared" si="122"/>
        <v>0</v>
      </c>
      <c r="J352" s="116">
        <f t="shared" si="122"/>
        <v>0</v>
      </c>
      <c r="K352" s="117">
        <f t="shared" si="124"/>
        <v>0</v>
      </c>
    </row>
    <row r="353" spans="1:11" s="18" customFormat="1" x14ac:dyDescent="0.2">
      <c r="A353" s="203"/>
      <c r="B353" s="195" t="s">
        <v>23</v>
      </c>
      <c r="C353" s="204" t="s">
        <v>280</v>
      </c>
      <c r="D353" s="123">
        <v>1</v>
      </c>
      <c r="E353" s="205" t="s">
        <v>19</v>
      </c>
      <c r="F353" s="244"/>
      <c r="G353" s="244"/>
      <c r="H353" s="116">
        <f t="shared" si="123"/>
        <v>0</v>
      </c>
      <c r="I353" s="115">
        <f t="shared" si="122"/>
        <v>0</v>
      </c>
      <c r="J353" s="116">
        <f t="shared" si="122"/>
        <v>0</v>
      </c>
      <c r="K353" s="117">
        <f t="shared" si="124"/>
        <v>0</v>
      </c>
    </row>
    <row r="354" spans="1:11" s="18" customFormat="1" x14ac:dyDescent="0.2">
      <c r="A354" s="147"/>
      <c r="B354" s="195" t="s">
        <v>24</v>
      </c>
      <c r="C354" s="172" t="s">
        <v>133</v>
      </c>
      <c r="D354" s="123">
        <v>90</v>
      </c>
      <c r="E354" s="173" t="s">
        <v>264</v>
      </c>
      <c r="F354" s="237"/>
      <c r="G354" s="237"/>
      <c r="H354" s="116">
        <f t="shared" si="123"/>
        <v>0</v>
      </c>
      <c r="I354" s="115">
        <f t="shared" si="122"/>
        <v>0</v>
      </c>
      <c r="J354" s="116">
        <f t="shared" si="122"/>
        <v>0</v>
      </c>
      <c r="K354" s="117">
        <f t="shared" si="124"/>
        <v>0</v>
      </c>
    </row>
    <row r="355" spans="1:11" s="18" customFormat="1" x14ac:dyDescent="0.2">
      <c r="A355" s="147"/>
      <c r="B355" s="195" t="s">
        <v>25</v>
      </c>
      <c r="C355" s="172" t="s">
        <v>134</v>
      </c>
      <c r="D355" s="123">
        <v>50</v>
      </c>
      <c r="E355" s="173" t="s">
        <v>19</v>
      </c>
      <c r="F355" s="237"/>
      <c r="G355" s="237"/>
      <c r="H355" s="116">
        <f t="shared" si="123"/>
        <v>0</v>
      </c>
      <c r="I355" s="115">
        <f t="shared" si="122"/>
        <v>0</v>
      </c>
      <c r="J355" s="116">
        <f t="shared" si="122"/>
        <v>0</v>
      </c>
      <c r="K355" s="117">
        <f t="shared" si="124"/>
        <v>0</v>
      </c>
    </row>
    <row r="356" spans="1:11" s="18" customFormat="1" x14ac:dyDescent="0.2">
      <c r="A356" s="170"/>
      <c r="B356" s="195" t="s">
        <v>63</v>
      </c>
      <c r="C356" s="172" t="s">
        <v>145</v>
      </c>
      <c r="D356" s="123">
        <v>33</v>
      </c>
      <c r="E356" s="173" t="s">
        <v>19</v>
      </c>
      <c r="F356" s="237"/>
      <c r="G356" s="237"/>
      <c r="H356" s="116">
        <f t="shared" si="123"/>
        <v>0</v>
      </c>
      <c r="I356" s="115">
        <f t="shared" si="122"/>
        <v>0</v>
      </c>
      <c r="J356" s="116">
        <f t="shared" si="122"/>
        <v>0</v>
      </c>
      <c r="K356" s="117">
        <f t="shared" si="124"/>
        <v>0</v>
      </c>
    </row>
    <row r="357" spans="1:11" s="18" customFormat="1" ht="25.5" x14ac:dyDescent="0.2">
      <c r="A357" s="170"/>
      <c r="B357" s="195" t="s">
        <v>62</v>
      </c>
      <c r="C357" s="172" t="s">
        <v>146</v>
      </c>
      <c r="D357" s="123">
        <v>12</v>
      </c>
      <c r="E357" s="173" t="s">
        <v>264</v>
      </c>
      <c r="F357" s="237"/>
      <c r="G357" s="237"/>
      <c r="H357" s="116">
        <f t="shared" si="123"/>
        <v>0</v>
      </c>
      <c r="I357" s="115">
        <f t="shared" si="122"/>
        <v>0</v>
      </c>
      <c r="J357" s="116">
        <f t="shared" si="122"/>
        <v>0</v>
      </c>
      <c r="K357" s="117">
        <f t="shared" si="124"/>
        <v>0</v>
      </c>
    </row>
    <row r="358" spans="1:11" s="18" customFormat="1" ht="25.5" x14ac:dyDescent="0.2">
      <c r="A358" s="147"/>
      <c r="B358" s="195" t="s">
        <v>104</v>
      </c>
      <c r="C358" s="172" t="s">
        <v>180</v>
      </c>
      <c r="D358" s="123">
        <v>2</v>
      </c>
      <c r="E358" s="173" t="s">
        <v>19</v>
      </c>
      <c r="F358" s="237"/>
      <c r="G358" s="237"/>
      <c r="H358" s="116">
        <f t="shared" si="123"/>
        <v>0</v>
      </c>
      <c r="I358" s="115">
        <f t="shared" si="122"/>
        <v>0</v>
      </c>
      <c r="J358" s="116">
        <f t="shared" si="122"/>
        <v>0</v>
      </c>
      <c r="K358" s="117">
        <f t="shared" si="124"/>
        <v>0</v>
      </c>
    </row>
    <row r="359" spans="1:11" s="18" customFormat="1" ht="25.5" x14ac:dyDescent="0.2">
      <c r="A359" s="147"/>
      <c r="B359" s="195" t="s">
        <v>105</v>
      </c>
      <c r="C359" s="172" t="s">
        <v>241</v>
      </c>
      <c r="D359" s="123">
        <v>8</v>
      </c>
      <c r="E359" s="173" t="s">
        <v>19</v>
      </c>
      <c r="F359" s="237"/>
      <c r="G359" s="237"/>
      <c r="H359" s="116">
        <f t="shared" si="123"/>
        <v>0</v>
      </c>
      <c r="I359" s="115">
        <f t="shared" si="122"/>
        <v>0</v>
      </c>
      <c r="J359" s="116">
        <f t="shared" si="122"/>
        <v>0</v>
      </c>
      <c r="K359" s="117">
        <f t="shared" si="124"/>
        <v>0</v>
      </c>
    </row>
    <row r="360" spans="1:11" s="18" customFormat="1" x14ac:dyDescent="0.2">
      <c r="A360" s="147"/>
      <c r="B360" s="195" t="s">
        <v>113</v>
      </c>
      <c r="C360" s="172" t="s">
        <v>147</v>
      </c>
      <c r="D360" s="123">
        <v>42</v>
      </c>
      <c r="E360" s="173" t="s">
        <v>264</v>
      </c>
      <c r="F360" s="237"/>
      <c r="G360" s="237"/>
      <c r="H360" s="116">
        <f t="shared" si="123"/>
        <v>0</v>
      </c>
      <c r="I360" s="115">
        <f t="shared" si="122"/>
        <v>0</v>
      </c>
      <c r="J360" s="116">
        <f t="shared" si="122"/>
        <v>0</v>
      </c>
      <c r="K360" s="117">
        <f t="shared" si="124"/>
        <v>0</v>
      </c>
    </row>
    <row r="361" spans="1:11" s="18" customFormat="1" x14ac:dyDescent="0.2">
      <c r="A361" s="147"/>
      <c r="B361" s="195" t="s">
        <v>136</v>
      </c>
      <c r="C361" s="172" t="s">
        <v>709</v>
      </c>
      <c r="D361" s="123">
        <v>650</v>
      </c>
      <c r="E361" s="173" t="s">
        <v>264</v>
      </c>
      <c r="F361" s="237"/>
      <c r="G361" s="237"/>
      <c r="H361" s="116">
        <f t="shared" si="123"/>
        <v>0</v>
      </c>
      <c r="I361" s="115">
        <f t="shared" si="122"/>
        <v>0</v>
      </c>
      <c r="J361" s="116">
        <f t="shared" si="122"/>
        <v>0</v>
      </c>
      <c r="K361" s="117">
        <f t="shared" si="124"/>
        <v>0</v>
      </c>
    </row>
    <row r="362" spans="1:11" s="18" customFormat="1" x14ac:dyDescent="0.2">
      <c r="A362" s="147"/>
      <c r="B362" s="195" t="s">
        <v>137</v>
      </c>
      <c r="C362" s="172" t="s">
        <v>332</v>
      </c>
      <c r="D362" s="123">
        <v>50</v>
      </c>
      <c r="E362" s="173" t="s">
        <v>264</v>
      </c>
      <c r="F362" s="237"/>
      <c r="G362" s="237"/>
      <c r="H362" s="116">
        <f t="shared" si="123"/>
        <v>0</v>
      </c>
      <c r="I362" s="115">
        <f t="shared" si="122"/>
        <v>0</v>
      </c>
      <c r="J362" s="116">
        <f t="shared" si="122"/>
        <v>0</v>
      </c>
      <c r="K362" s="117">
        <f t="shared" si="124"/>
        <v>0</v>
      </c>
    </row>
    <row r="363" spans="1:11" s="18" customFormat="1" x14ac:dyDescent="0.2">
      <c r="A363" s="181"/>
      <c r="B363" s="198"/>
      <c r="C363" s="199" t="s">
        <v>143</v>
      </c>
      <c r="D363" s="184"/>
      <c r="E363" s="185"/>
      <c r="F363" s="186">
        <f>SUMPRODUCT(D352:D362,F352:F362)</f>
        <v>0</v>
      </c>
      <c r="G363" s="186">
        <f>SUMPRODUCT(D352:D362,G352:G362)</f>
        <v>0</v>
      </c>
      <c r="H363" s="187">
        <f>SUM(H352:H362)</f>
        <v>0</v>
      </c>
      <c r="I363" s="200">
        <f>SUMPRODUCT(D352:D362,I352:I362)</f>
        <v>0</v>
      </c>
      <c r="J363" s="187">
        <f>SUMPRODUCT(D352:D362,J352:J362)</f>
        <v>0</v>
      </c>
      <c r="K363" s="189">
        <f>SUM(K352:K362)</f>
        <v>0</v>
      </c>
    </row>
    <row r="364" spans="1:11" s="18" customFormat="1" x14ac:dyDescent="0.2">
      <c r="A364" s="154"/>
      <c r="B364" s="190" t="s">
        <v>55</v>
      </c>
      <c r="C364" s="191" t="s">
        <v>138</v>
      </c>
      <c r="D364" s="192"/>
      <c r="E364" s="193"/>
      <c r="F364" s="159"/>
      <c r="G364" s="159"/>
      <c r="H364" s="160"/>
      <c r="I364" s="201"/>
      <c r="J364" s="162"/>
      <c r="K364" s="194"/>
    </row>
    <row r="365" spans="1:11" s="18" customFormat="1" x14ac:dyDescent="0.2">
      <c r="A365" s="180"/>
      <c r="B365" s="165">
        <v>1</v>
      </c>
      <c r="C365" s="165" t="s">
        <v>140</v>
      </c>
      <c r="D365" s="123"/>
      <c r="E365" s="168"/>
      <c r="F365" s="169"/>
      <c r="G365" s="169"/>
      <c r="H365" s="116"/>
      <c r="I365" s="115"/>
      <c r="J365" s="116"/>
      <c r="K365" s="117"/>
    </row>
    <row r="366" spans="1:11" s="18" customFormat="1" x14ac:dyDescent="0.2">
      <c r="A366" s="147"/>
      <c r="B366" s="206" t="s">
        <v>10</v>
      </c>
      <c r="C366" s="172" t="s">
        <v>133</v>
      </c>
      <c r="D366" s="123">
        <v>45</v>
      </c>
      <c r="E366" s="173" t="s">
        <v>264</v>
      </c>
      <c r="F366" s="237"/>
      <c r="G366" s="237"/>
      <c r="H366" s="116">
        <f t="shared" ref="H366:H374" si="125">SUM(F366,G366)*D366</f>
        <v>0</v>
      </c>
      <c r="I366" s="115">
        <f t="shared" ref="I366:J374" si="126">TRUNC(F366*(1+$K$4),2)</f>
        <v>0</v>
      </c>
      <c r="J366" s="116">
        <f t="shared" si="126"/>
        <v>0</v>
      </c>
      <c r="K366" s="117">
        <f t="shared" ref="K366:K374" si="127">SUM(I366:J366)*D366</f>
        <v>0</v>
      </c>
    </row>
    <row r="367" spans="1:11" s="18" customFormat="1" x14ac:dyDescent="0.2">
      <c r="A367" s="147"/>
      <c r="B367" s="206" t="s">
        <v>23</v>
      </c>
      <c r="C367" s="172" t="s">
        <v>134</v>
      </c>
      <c r="D367" s="123">
        <v>15</v>
      </c>
      <c r="E367" s="173" t="s">
        <v>19</v>
      </c>
      <c r="F367" s="237"/>
      <c r="G367" s="237"/>
      <c r="H367" s="116">
        <f t="shared" si="125"/>
        <v>0</v>
      </c>
      <c r="I367" s="115">
        <f t="shared" si="126"/>
        <v>0</v>
      </c>
      <c r="J367" s="116">
        <f t="shared" si="126"/>
        <v>0</v>
      </c>
      <c r="K367" s="117">
        <f t="shared" si="127"/>
        <v>0</v>
      </c>
    </row>
    <row r="368" spans="1:11" s="18" customFormat="1" ht="38.25" x14ac:dyDescent="0.2">
      <c r="A368" s="170"/>
      <c r="B368" s="206" t="s">
        <v>24</v>
      </c>
      <c r="C368" s="172" t="s">
        <v>494</v>
      </c>
      <c r="D368" s="2">
        <v>1</v>
      </c>
      <c r="E368" s="175" t="s">
        <v>19</v>
      </c>
      <c r="F368" s="237"/>
      <c r="G368" s="237"/>
      <c r="H368" s="116">
        <f t="shared" si="125"/>
        <v>0</v>
      </c>
      <c r="I368" s="115">
        <f t="shared" si="126"/>
        <v>0</v>
      </c>
      <c r="J368" s="116">
        <f t="shared" si="126"/>
        <v>0</v>
      </c>
      <c r="K368" s="117">
        <f t="shared" si="127"/>
        <v>0</v>
      </c>
    </row>
    <row r="369" spans="1:133" s="18" customFormat="1" x14ac:dyDescent="0.2">
      <c r="A369" s="147"/>
      <c r="B369" s="206" t="s">
        <v>25</v>
      </c>
      <c r="C369" s="172" t="s">
        <v>495</v>
      </c>
      <c r="D369" s="2">
        <v>1</v>
      </c>
      <c r="E369" s="175" t="s">
        <v>19</v>
      </c>
      <c r="F369" s="237"/>
      <c r="G369" s="237"/>
      <c r="H369" s="116">
        <f t="shared" si="125"/>
        <v>0</v>
      </c>
      <c r="I369" s="115">
        <f t="shared" si="126"/>
        <v>0</v>
      </c>
      <c r="J369" s="116">
        <f t="shared" si="126"/>
        <v>0</v>
      </c>
      <c r="K369" s="117">
        <f t="shared" si="127"/>
        <v>0</v>
      </c>
    </row>
    <row r="370" spans="1:133" s="18" customFormat="1" x14ac:dyDescent="0.2">
      <c r="A370" s="147"/>
      <c r="B370" s="206" t="s">
        <v>63</v>
      </c>
      <c r="C370" s="172" t="s">
        <v>496</v>
      </c>
      <c r="D370" s="2">
        <v>298</v>
      </c>
      <c r="E370" s="175" t="s">
        <v>264</v>
      </c>
      <c r="F370" s="241"/>
      <c r="G370" s="241"/>
      <c r="H370" s="116">
        <f t="shared" si="125"/>
        <v>0</v>
      </c>
      <c r="I370" s="115">
        <f t="shared" si="126"/>
        <v>0</v>
      </c>
      <c r="J370" s="116">
        <f t="shared" si="126"/>
        <v>0</v>
      </c>
      <c r="K370" s="117">
        <f t="shared" si="127"/>
        <v>0</v>
      </c>
    </row>
    <row r="371" spans="1:133" s="18" customFormat="1" ht="25.5" x14ac:dyDescent="0.2">
      <c r="A371" s="170"/>
      <c r="B371" s="206" t="s">
        <v>62</v>
      </c>
      <c r="C371" s="172" t="s">
        <v>497</v>
      </c>
      <c r="D371" s="2">
        <v>1</v>
      </c>
      <c r="E371" s="175" t="s">
        <v>19</v>
      </c>
      <c r="F371" s="241"/>
      <c r="G371" s="237"/>
      <c r="H371" s="116">
        <f t="shared" si="125"/>
        <v>0</v>
      </c>
      <c r="I371" s="115">
        <f t="shared" si="126"/>
        <v>0</v>
      </c>
      <c r="J371" s="116">
        <f t="shared" si="126"/>
        <v>0</v>
      </c>
      <c r="K371" s="117">
        <f t="shared" si="127"/>
        <v>0</v>
      </c>
    </row>
    <row r="372" spans="1:133" s="18" customFormat="1" x14ac:dyDescent="0.2">
      <c r="A372" s="147"/>
      <c r="B372" s="206" t="s">
        <v>104</v>
      </c>
      <c r="C372" s="172" t="s">
        <v>498</v>
      </c>
      <c r="D372" s="2">
        <v>12</v>
      </c>
      <c r="E372" s="175" t="s">
        <v>19</v>
      </c>
      <c r="F372" s="241"/>
      <c r="G372" s="241"/>
      <c r="H372" s="116">
        <f t="shared" si="125"/>
        <v>0</v>
      </c>
      <c r="I372" s="115">
        <f t="shared" si="126"/>
        <v>0</v>
      </c>
      <c r="J372" s="116">
        <f t="shared" si="126"/>
        <v>0</v>
      </c>
      <c r="K372" s="117">
        <f t="shared" si="127"/>
        <v>0</v>
      </c>
    </row>
    <row r="373" spans="1:133" s="18" customFormat="1" ht="25.5" x14ac:dyDescent="0.2">
      <c r="A373" s="147"/>
      <c r="B373" s="206" t="s">
        <v>105</v>
      </c>
      <c r="C373" s="172" t="s">
        <v>499</v>
      </c>
      <c r="D373" s="2">
        <v>1</v>
      </c>
      <c r="E373" s="175" t="s">
        <v>19</v>
      </c>
      <c r="F373" s="237"/>
      <c r="G373" s="237"/>
      <c r="H373" s="116">
        <f t="shared" si="125"/>
        <v>0</v>
      </c>
      <c r="I373" s="115">
        <f t="shared" si="126"/>
        <v>0</v>
      </c>
      <c r="J373" s="116">
        <f t="shared" si="126"/>
        <v>0</v>
      </c>
      <c r="K373" s="117">
        <f t="shared" si="127"/>
        <v>0</v>
      </c>
    </row>
    <row r="374" spans="1:133" s="18" customFormat="1" x14ac:dyDescent="0.2">
      <c r="A374" s="147"/>
      <c r="B374" s="206" t="s">
        <v>113</v>
      </c>
      <c r="C374" s="172" t="s">
        <v>296</v>
      </c>
      <c r="D374" s="2">
        <v>14</v>
      </c>
      <c r="E374" s="175" t="s">
        <v>19</v>
      </c>
      <c r="F374" s="124" t="s">
        <v>570</v>
      </c>
      <c r="G374" s="237"/>
      <c r="H374" s="116">
        <f t="shared" si="125"/>
        <v>0</v>
      </c>
      <c r="I374" s="115" t="s">
        <v>570</v>
      </c>
      <c r="J374" s="116">
        <f t="shared" si="126"/>
        <v>0</v>
      </c>
      <c r="K374" s="117">
        <f t="shared" si="127"/>
        <v>0</v>
      </c>
    </row>
    <row r="375" spans="1:133" s="18" customFormat="1" x14ac:dyDescent="0.2">
      <c r="A375" s="181"/>
      <c r="B375" s="198"/>
      <c r="C375" s="199" t="s">
        <v>139</v>
      </c>
      <c r="D375" s="184"/>
      <c r="E375" s="185"/>
      <c r="F375" s="186">
        <f>SUMPRODUCT(D366:D374,F366:F374)</f>
        <v>0</v>
      </c>
      <c r="G375" s="186">
        <f>SUMPRODUCT(D366:D374,G366:G374)</f>
        <v>0</v>
      </c>
      <c r="H375" s="187">
        <f>SUM(H366:H374)</f>
        <v>0</v>
      </c>
      <c r="I375" s="200">
        <f>SUMPRODUCT(D366:D374,I366:I374)</f>
        <v>0</v>
      </c>
      <c r="J375" s="187">
        <f>SUMPRODUCT(D366:D374,J366:J374)</f>
        <v>0</v>
      </c>
      <c r="K375" s="189">
        <f>SUM(K366:K374)</f>
        <v>0</v>
      </c>
    </row>
    <row r="376" spans="1:133" s="18" customFormat="1" x14ac:dyDescent="0.2">
      <c r="A376" s="181"/>
      <c r="B376" s="253"/>
      <c r="C376" s="254" t="s">
        <v>500</v>
      </c>
      <c r="D376" s="184"/>
      <c r="E376" s="185"/>
      <c r="F376" s="255">
        <f t="shared" ref="F376:K376" si="128">F278+F339+F349+F363+F375</f>
        <v>0</v>
      </c>
      <c r="G376" s="255">
        <f t="shared" si="128"/>
        <v>0</v>
      </c>
      <c r="H376" s="255">
        <f t="shared" si="128"/>
        <v>0</v>
      </c>
      <c r="I376" s="256">
        <f t="shared" si="128"/>
        <v>0</v>
      </c>
      <c r="J376" s="255">
        <f t="shared" si="128"/>
        <v>0</v>
      </c>
      <c r="K376" s="257">
        <f t="shared" si="128"/>
        <v>0</v>
      </c>
    </row>
    <row r="377" spans="1:133" s="1" customFormat="1" x14ac:dyDescent="0.2">
      <c r="A377" s="154"/>
      <c r="B377" s="155" t="s">
        <v>64</v>
      </c>
      <c r="C377" s="156" t="s">
        <v>4</v>
      </c>
      <c r="D377" s="157"/>
      <c r="E377" s="158"/>
      <c r="F377" s="159"/>
      <c r="G377" s="159"/>
      <c r="H377" s="160"/>
      <c r="I377" s="201"/>
      <c r="J377" s="162"/>
      <c r="K377" s="194"/>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c r="BC377" s="39"/>
      <c r="BD377" s="39"/>
      <c r="BE377" s="39"/>
      <c r="BF377" s="39"/>
      <c r="BG377" s="39"/>
      <c r="BH377" s="39"/>
      <c r="BI377" s="39"/>
      <c r="BJ377" s="39"/>
      <c r="BK377" s="39"/>
      <c r="BL377" s="39"/>
      <c r="BM377" s="39"/>
      <c r="BN377" s="39"/>
      <c r="BO377" s="39"/>
      <c r="BP377" s="39"/>
      <c r="BQ377" s="39"/>
      <c r="BR377" s="39"/>
      <c r="BS377" s="39"/>
      <c r="BT377" s="39"/>
      <c r="BU377" s="39"/>
      <c r="BV377" s="39"/>
      <c r="BW377" s="39"/>
      <c r="BX377" s="39"/>
      <c r="BY377" s="39"/>
      <c r="BZ377" s="39"/>
      <c r="CA377" s="39"/>
      <c r="CB377" s="39"/>
      <c r="CC377" s="39"/>
      <c r="CD377" s="39"/>
      <c r="CE377" s="39"/>
      <c r="CF377" s="39"/>
      <c r="CG377" s="39"/>
      <c r="CH377" s="39"/>
      <c r="CI377" s="39"/>
      <c r="CJ377" s="39"/>
      <c r="CK377" s="39"/>
      <c r="CL377" s="39"/>
      <c r="CM377" s="39"/>
      <c r="CN377" s="39"/>
      <c r="CO377" s="39"/>
      <c r="CP377" s="39"/>
      <c r="CQ377" s="39"/>
      <c r="CR377" s="39"/>
      <c r="CS377" s="39"/>
      <c r="CT377" s="39"/>
      <c r="CU377" s="39"/>
      <c r="CV377" s="39"/>
      <c r="CW377" s="39"/>
      <c r="CX377" s="39"/>
      <c r="CY377" s="39"/>
      <c r="CZ377" s="39"/>
      <c r="DA377" s="39"/>
      <c r="DB377" s="39"/>
      <c r="DC377" s="39"/>
      <c r="DD377" s="39"/>
      <c r="DE377" s="39"/>
      <c r="DF377" s="39"/>
      <c r="DG377" s="39"/>
      <c r="DH377" s="39"/>
      <c r="DI377" s="39"/>
      <c r="DJ377" s="39"/>
      <c r="DK377" s="39"/>
      <c r="DL377" s="39"/>
      <c r="DM377" s="39"/>
      <c r="DN377" s="39"/>
      <c r="DO377" s="39"/>
      <c r="DP377" s="39"/>
      <c r="DQ377" s="39"/>
      <c r="DR377" s="39"/>
      <c r="DS377" s="39"/>
      <c r="DT377" s="39"/>
      <c r="DU377" s="39"/>
      <c r="DV377" s="39"/>
      <c r="DW377" s="39"/>
      <c r="DX377" s="39"/>
      <c r="DY377" s="39"/>
      <c r="DZ377" s="39"/>
      <c r="EA377" s="39"/>
      <c r="EB377" s="39"/>
      <c r="EC377" s="39"/>
    </row>
    <row r="378" spans="1:133" s="1" customFormat="1" x14ac:dyDescent="0.2">
      <c r="A378" s="147"/>
      <c r="B378" s="176">
        <v>1</v>
      </c>
      <c r="C378" s="207" t="s">
        <v>710</v>
      </c>
      <c r="D378" s="208"/>
      <c r="E378" s="173"/>
      <c r="F378" s="209"/>
      <c r="G378" s="209"/>
      <c r="H378" s="210"/>
      <c r="I378" s="115"/>
      <c r="J378" s="116"/>
      <c r="K378" s="211"/>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c r="BC378" s="39"/>
      <c r="BD378" s="39"/>
      <c r="BE378" s="39"/>
      <c r="BF378" s="39"/>
      <c r="BG378" s="39"/>
      <c r="BH378" s="39"/>
      <c r="BI378" s="39"/>
      <c r="BJ378" s="39"/>
      <c r="BK378" s="39"/>
      <c r="BL378" s="39"/>
      <c r="BM378" s="39"/>
      <c r="BN378" s="39"/>
      <c r="BO378" s="39"/>
      <c r="BP378" s="39"/>
      <c r="BQ378" s="39"/>
      <c r="BR378" s="39"/>
      <c r="BS378" s="39"/>
      <c r="BT378" s="39"/>
      <c r="BU378" s="39"/>
      <c r="BV378" s="39"/>
      <c r="BW378" s="39"/>
      <c r="BX378" s="39"/>
      <c r="BY378" s="39"/>
      <c r="BZ378" s="39"/>
      <c r="CA378" s="39"/>
      <c r="CB378" s="39"/>
      <c r="CC378" s="39"/>
      <c r="CD378" s="39"/>
      <c r="CE378" s="39"/>
      <c r="CF378" s="39"/>
      <c r="CG378" s="39"/>
      <c r="CH378" s="39"/>
      <c r="CI378" s="39"/>
      <c r="CJ378" s="39"/>
      <c r="CK378" s="39"/>
      <c r="CL378" s="39"/>
      <c r="CM378" s="39"/>
      <c r="CN378" s="39"/>
      <c r="CO378" s="39"/>
      <c r="CP378" s="39"/>
      <c r="CQ378" s="39"/>
      <c r="CR378" s="39"/>
      <c r="CS378" s="39"/>
      <c r="CT378" s="39"/>
      <c r="CU378" s="39"/>
      <c r="CV378" s="39"/>
      <c r="CW378" s="39"/>
      <c r="CX378" s="39"/>
      <c r="CY378" s="39"/>
      <c r="CZ378" s="39"/>
      <c r="DA378" s="39"/>
      <c r="DB378" s="39"/>
      <c r="DC378" s="39"/>
      <c r="DD378" s="39"/>
      <c r="DE378" s="39"/>
      <c r="DF378" s="39"/>
      <c r="DG378" s="39"/>
      <c r="DH378" s="39"/>
      <c r="DI378" s="39"/>
      <c r="DJ378" s="39"/>
      <c r="DK378" s="39"/>
      <c r="DL378" s="39"/>
      <c r="DM378" s="39"/>
      <c r="DN378" s="39"/>
      <c r="DO378" s="39"/>
      <c r="DP378" s="39"/>
      <c r="DQ378" s="39"/>
      <c r="DR378" s="39"/>
      <c r="DS378" s="39"/>
      <c r="DT378" s="39"/>
      <c r="DU378" s="39"/>
      <c r="DV378" s="39"/>
      <c r="DW378" s="39"/>
      <c r="DX378" s="39"/>
      <c r="DY378" s="39"/>
      <c r="DZ378" s="39"/>
      <c r="EA378" s="39"/>
      <c r="EB378" s="39"/>
      <c r="EC378" s="39"/>
    </row>
    <row r="379" spans="1:133" s="1" customFormat="1" x14ac:dyDescent="0.2">
      <c r="A379" s="147"/>
      <c r="B379" s="176" t="s">
        <v>10</v>
      </c>
      <c r="C379" s="207" t="s">
        <v>711</v>
      </c>
      <c r="D379" s="208"/>
      <c r="E379" s="173"/>
      <c r="F379" s="209"/>
      <c r="G379" s="209"/>
      <c r="H379" s="210"/>
      <c r="I379" s="115"/>
      <c r="J379" s="116"/>
      <c r="K379" s="211"/>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39"/>
      <c r="BY379" s="39"/>
      <c r="BZ379" s="39"/>
      <c r="CA379" s="39"/>
      <c r="CB379" s="39"/>
      <c r="CC379" s="39"/>
      <c r="CD379" s="39"/>
      <c r="CE379" s="39"/>
      <c r="CF379" s="39"/>
      <c r="CG379" s="39"/>
      <c r="CH379" s="39"/>
      <c r="CI379" s="39"/>
      <c r="CJ379" s="39"/>
      <c r="CK379" s="39"/>
      <c r="CL379" s="39"/>
      <c r="CM379" s="39"/>
      <c r="CN379" s="39"/>
      <c r="CO379" s="39"/>
      <c r="CP379" s="39"/>
      <c r="CQ379" s="39"/>
      <c r="CR379" s="39"/>
      <c r="CS379" s="39"/>
      <c r="CT379" s="39"/>
      <c r="CU379" s="39"/>
      <c r="CV379" s="39"/>
      <c r="CW379" s="39"/>
      <c r="CX379" s="39"/>
      <c r="CY379" s="39"/>
      <c r="CZ379" s="39"/>
      <c r="DA379" s="39"/>
      <c r="DB379" s="39"/>
      <c r="DC379" s="39"/>
      <c r="DD379" s="39"/>
      <c r="DE379" s="39"/>
      <c r="DF379" s="39"/>
      <c r="DG379" s="39"/>
      <c r="DH379" s="39"/>
      <c r="DI379" s="39"/>
      <c r="DJ379" s="39"/>
      <c r="DK379" s="39"/>
      <c r="DL379" s="39"/>
      <c r="DM379" s="39"/>
      <c r="DN379" s="39"/>
      <c r="DO379" s="39"/>
      <c r="DP379" s="39"/>
      <c r="DQ379" s="39"/>
      <c r="DR379" s="39"/>
      <c r="DS379" s="39"/>
      <c r="DT379" s="39"/>
      <c r="DU379" s="39"/>
      <c r="DV379" s="39"/>
      <c r="DW379" s="39"/>
      <c r="DX379" s="39"/>
      <c r="DY379" s="39"/>
      <c r="DZ379" s="39"/>
      <c r="EA379" s="39"/>
      <c r="EB379" s="39"/>
      <c r="EC379" s="39"/>
    </row>
    <row r="380" spans="1:133" s="1" customFormat="1" ht="25.5" x14ac:dyDescent="0.2">
      <c r="A380" s="180"/>
      <c r="B380" s="212" t="s">
        <v>552</v>
      </c>
      <c r="C380" s="213" t="s">
        <v>712</v>
      </c>
      <c r="D380" s="167">
        <v>3</v>
      </c>
      <c r="E380" s="168" t="s">
        <v>19</v>
      </c>
      <c r="F380" s="245"/>
      <c r="G380" s="245"/>
      <c r="H380" s="215">
        <f>SUM(F380,G380)*D380</f>
        <v>0</v>
      </c>
      <c r="I380" s="216">
        <f t="shared" ref="I380:J399" si="129">TRUNC(F380*(1+$K$4),2)</f>
        <v>0</v>
      </c>
      <c r="J380" s="217">
        <f t="shared" si="129"/>
        <v>0</v>
      </c>
      <c r="K380" s="211">
        <f t="shared" ref="K380:K399" si="130">SUM(I380:J380)*D380</f>
        <v>0</v>
      </c>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39"/>
      <c r="BY380" s="39"/>
      <c r="BZ380" s="39"/>
      <c r="CA380" s="39"/>
      <c r="CB380" s="39"/>
      <c r="CC380" s="39"/>
      <c r="CD380" s="39"/>
      <c r="CE380" s="39"/>
      <c r="CF380" s="39"/>
      <c r="CG380" s="39"/>
      <c r="CH380" s="39"/>
      <c r="CI380" s="39"/>
      <c r="CJ380" s="39"/>
      <c r="CK380" s="39"/>
      <c r="CL380" s="39"/>
      <c r="CM380" s="39"/>
      <c r="CN380" s="39"/>
      <c r="CO380" s="39"/>
      <c r="CP380" s="39"/>
      <c r="CQ380" s="39"/>
      <c r="CR380" s="39"/>
      <c r="CS380" s="39"/>
      <c r="CT380" s="39"/>
      <c r="CU380" s="39"/>
      <c r="CV380" s="39"/>
      <c r="CW380" s="39"/>
      <c r="CX380" s="39"/>
      <c r="CY380" s="39"/>
      <c r="CZ380" s="39"/>
      <c r="DA380" s="39"/>
      <c r="DB380" s="39"/>
      <c r="DC380" s="39"/>
      <c r="DD380" s="39"/>
      <c r="DE380" s="39"/>
      <c r="DF380" s="39"/>
      <c r="DG380" s="39"/>
      <c r="DH380" s="39"/>
      <c r="DI380" s="39"/>
      <c r="DJ380" s="39"/>
      <c r="DK380" s="39"/>
      <c r="DL380" s="39"/>
      <c r="DM380" s="39"/>
      <c r="DN380" s="39"/>
      <c r="DO380" s="39"/>
      <c r="DP380" s="39"/>
      <c r="DQ380" s="39"/>
      <c r="DR380" s="39"/>
      <c r="DS380" s="39"/>
      <c r="DT380" s="39"/>
      <c r="DU380" s="39"/>
      <c r="DV380" s="39"/>
      <c r="DW380" s="39"/>
      <c r="DX380" s="39"/>
      <c r="DY380" s="39"/>
      <c r="DZ380" s="39"/>
      <c r="EA380" s="39"/>
      <c r="EB380" s="39"/>
      <c r="EC380" s="39"/>
    </row>
    <row r="381" spans="1:133" s="1" customFormat="1" ht="38.25" x14ac:dyDescent="0.2">
      <c r="A381" s="180"/>
      <c r="B381" s="212" t="s">
        <v>713</v>
      </c>
      <c r="C381" s="213" t="s">
        <v>714</v>
      </c>
      <c r="D381" s="167">
        <v>1</v>
      </c>
      <c r="E381" s="168" t="s">
        <v>19</v>
      </c>
      <c r="F381" s="245"/>
      <c r="G381" s="245"/>
      <c r="H381" s="215">
        <f>SUM(F381,G381)*D381</f>
        <v>0</v>
      </c>
      <c r="I381" s="216">
        <f t="shared" si="129"/>
        <v>0</v>
      </c>
      <c r="J381" s="217">
        <f t="shared" si="129"/>
        <v>0</v>
      </c>
      <c r="K381" s="211">
        <f t="shared" si="130"/>
        <v>0</v>
      </c>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c r="BC381" s="39"/>
      <c r="BD381" s="39"/>
      <c r="BE381" s="39"/>
      <c r="BF381" s="39"/>
      <c r="BG381" s="39"/>
      <c r="BH381" s="39"/>
      <c r="BI381" s="39"/>
      <c r="BJ381" s="39"/>
      <c r="BK381" s="39"/>
      <c r="BL381" s="39"/>
      <c r="BM381" s="39"/>
      <c r="BN381" s="39"/>
      <c r="BO381" s="39"/>
      <c r="BP381" s="39"/>
      <c r="BQ381" s="39"/>
      <c r="BR381" s="39"/>
      <c r="BS381" s="39"/>
      <c r="BT381" s="39"/>
      <c r="BU381" s="39"/>
      <c r="BV381" s="39"/>
      <c r="BW381" s="39"/>
      <c r="BX381" s="39"/>
      <c r="BY381" s="39"/>
      <c r="BZ381" s="39"/>
      <c r="CA381" s="39"/>
      <c r="CB381" s="39"/>
      <c r="CC381" s="39"/>
      <c r="CD381" s="39"/>
      <c r="CE381" s="39"/>
      <c r="CF381" s="39"/>
      <c r="CG381" s="39"/>
      <c r="CH381" s="39"/>
      <c r="CI381" s="39"/>
      <c r="CJ381" s="39"/>
      <c r="CK381" s="39"/>
      <c r="CL381" s="39"/>
      <c r="CM381" s="39"/>
      <c r="CN381" s="39"/>
      <c r="CO381" s="39"/>
      <c r="CP381" s="39"/>
      <c r="CQ381" s="39"/>
      <c r="CR381" s="39"/>
      <c r="CS381" s="39"/>
      <c r="CT381" s="39"/>
      <c r="CU381" s="39"/>
      <c r="CV381" s="39"/>
      <c r="CW381" s="39"/>
      <c r="CX381" s="39"/>
      <c r="CY381" s="39"/>
      <c r="CZ381" s="39"/>
      <c r="DA381" s="39"/>
      <c r="DB381" s="39"/>
      <c r="DC381" s="39"/>
      <c r="DD381" s="39"/>
      <c r="DE381" s="39"/>
      <c r="DF381" s="39"/>
      <c r="DG381" s="39"/>
      <c r="DH381" s="39"/>
      <c r="DI381" s="39"/>
      <c r="DJ381" s="39"/>
      <c r="DK381" s="39"/>
      <c r="DL381" s="39"/>
      <c r="DM381" s="39"/>
      <c r="DN381" s="39"/>
      <c r="DO381" s="39"/>
      <c r="DP381" s="39"/>
      <c r="DQ381" s="39"/>
      <c r="DR381" s="39"/>
      <c r="DS381" s="39"/>
      <c r="DT381" s="39"/>
      <c r="DU381" s="39"/>
      <c r="DV381" s="39"/>
      <c r="DW381" s="39"/>
      <c r="DX381" s="39"/>
      <c r="DY381" s="39"/>
      <c r="DZ381" s="39"/>
      <c r="EA381" s="39"/>
      <c r="EB381" s="39"/>
      <c r="EC381" s="39"/>
    </row>
    <row r="382" spans="1:133" s="1" customFormat="1" ht="25.5" x14ac:dyDescent="0.2">
      <c r="A382" s="180"/>
      <c r="B382" s="212" t="s">
        <v>715</v>
      </c>
      <c r="C382" s="213" t="s">
        <v>716</v>
      </c>
      <c r="D382" s="167">
        <v>1</v>
      </c>
      <c r="E382" s="168" t="s">
        <v>19</v>
      </c>
      <c r="F382" s="245"/>
      <c r="G382" s="245"/>
      <c r="H382" s="215">
        <f>SUM(F382,G382)*D382</f>
        <v>0</v>
      </c>
      <c r="I382" s="216">
        <f t="shared" si="129"/>
        <v>0</v>
      </c>
      <c r="J382" s="217">
        <f t="shared" si="129"/>
        <v>0</v>
      </c>
      <c r="K382" s="211">
        <f t="shared" si="130"/>
        <v>0</v>
      </c>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c r="BC382" s="39"/>
      <c r="BD382" s="39"/>
      <c r="BE382" s="39"/>
      <c r="BF382" s="39"/>
      <c r="BG382" s="39"/>
      <c r="BH382" s="39"/>
      <c r="BI382" s="39"/>
      <c r="BJ382" s="39"/>
      <c r="BK382" s="39"/>
      <c r="BL382" s="39"/>
      <c r="BM382" s="39"/>
      <c r="BN382" s="39"/>
      <c r="BO382" s="39"/>
      <c r="BP382" s="39"/>
      <c r="BQ382" s="39"/>
      <c r="BR382" s="39"/>
      <c r="BS382" s="39"/>
      <c r="BT382" s="39"/>
      <c r="BU382" s="39"/>
      <c r="BV382" s="39"/>
      <c r="BW382" s="39"/>
      <c r="BX382" s="39"/>
      <c r="BY382" s="39"/>
      <c r="BZ382" s="39"/>
      <c r="CA382" s="39"/>
      <c r="CB382" s="39"/>
      <c r="CC382" s="39"/>
      <c r="CD382" s="39"/>
      <c r="CE382" s="39"/>
      <c r="CF382" s="39"/>
      <c r="CG382" s="39"/>
      <c r="CH382" s="39"/>
      <c r="CI382" s="39"/>
      <c r="CJ382" s="39"/>
      <c r="CK382" s="39"/>
      <c r="CL382" s="39"/>
      <c r="CM382" s="39"/>
      <c r="CN382" s="39"/>
      <c r="CO382" s="39"/>
      <c r="CP382" s="39"/>
      <c r="CQ382" s="39"/>
      <c r="CR382" s="39"/>
      <c r="CS382" s="39"/>
      <c r="CT382" s="39"/>
      <c r="CU382" s="39"/>
      <c r="CV382" s="39"/>
      <c r="CW382" s="39"/>
      <c r="CX382" s="39"/>
      <c r="CY382" s="39"/>
      <c r="CZ382" s="39"/>
      <c r="DA382" s="39"/>
      <c r="DB382" s="39"/>
      <c r="DC382" s="39"/>
      <c r="DD382" s="39"/>
      <c r="DE382" s="39"/>
      <c r="DF382" s="39"/>
      <c r="DG382" s="39"/>
      <c r="DH382" s="39"/>
      <c r="DI382" s="39"/>
      <c r="DJ382" s="39"/>
      <c r="DK382" s="39"/>
      <c r="DL382" s="39"/>
      <c r="DM382" s="39"/>
      <c r="DN382" s="39"/>
      <c r="DO382" s="39"/>
      <c r="DP382" s="39"/>
      <c r="DQ382" s="39"/>
      <c r="DR382" s="39"/>
      <c r="DS382" s="39"/>
      <c r="DT382" s="39"/>
      <c r="DU382" s="39"/>
      <c r="DV382" s="39"/>
      <c r="DW382" s="39"/>
      <c r="DX382" s="39"/>
      <c r="DY382" s="39"/>
      <c r="DZ382" s="39"/>
      <c r="EA382" s="39"/>
      <c r="EB382" s="39"/>
      <c r="EC382" s="39"/>
    </row>
    <row r="383" spans="1:133" s="1" customFormat="1" ht="25.5" x14ac:dyDescent="0.2">
      <c r="A383" s="180"/>
      <c r="B383" s="212" t="s">
        <v>717</v>
      </c>
      <c r="C383" s="213" t="s">
        <v>718</v>
      </c>
      <c r="D383" s="167">
        <v>2</v>
      </c>
      <c r="E383" s="168" t="s">
        <v>19</v>
      </c>
      <c r="F383" s="245"/>
      <c r="G383" s="245"/>
      <c r="H383" s="215">
        <f>SUM(F383,G383)*D383</f>
        <v>0</v>
      </c>
      <c r="I383" s="216">
        <f t="shared" si="129"/>
        <v>0</v>
      </c>
      <c r="J383" s="217">
        <f t="shared" si="129"/>
        <v>0</v>
      </c>
      <c r="K383" s="211">
        <f t="shared" si="130"/>
        <v>0</v>
      </c>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c r="BC383" s="39"/>
      <c r="BD383" s="39"/>
      <c r="BE383" s="39"/>
      <c r="BF383" s="39"/>
      <c r="BG383" s="39"/>
      <c r="BH383" s="39"/>
      <c r="BI383" s="39"/>
      <c r="BJ383" s="39"/>
      <c r="BK383" s="39"/>
      <c r="BL383" s="39"/>
      <c r="BM383" s="39"/>
      <c r="BN383" s="39"/>
      <c r="BO383" s="39"/>
      <c r="BP383" s="39"/>
      <c r="BQ383" s="39"/>
      <c r="BR383" s="39"/>
      <c r="BS383" s="39"/>
      <c r="BT383" s="39"/>
      <c r="BU383" s="39"/>
      <c r="BV383" s="39"/>
      <c r="BW383" s="39"/>
      <c r="BX383" s="39"/>
      <c r="BY383" s="39"/>
      <c r="BZ383" s="39"/>
      <c r="CA383" s="39"/>
      <c r="CB383" s="39"/>
      <c r="CC383" s="39"/>
      <c r="CD383" s="39"/>
      <c r="CE383" s="39"/>
      <c r="CF383" s="39"/>
      <c r="CG383" s="39"/>
      <c r="CH383" s="39"/>
      <c r="CI383" s="39"/>
      <c r="CJ383" s="39"/>
      <c r="CK383" s="39"/>
      <c r="CL383" s="39"/>
      <c r="CM383" s="39"/>
      <c r="CN383" s="39"/>
      <c r="CO383" s="39"/>
      <c r="CP383" s="39"/>
      <c r="CQ383" s="39"/>
      <c r="CR383" s="39"/>
      <c r="CS383" s="39"/>
      <c r="CT383" s="39"/>
      <c r="CU383" s="39"/>
      <c r="CV383" s="39"/>
      <c r="CW383" s="39"/>
      <c r="CX383" s="39"/>
      <c r="CY383" s="39"/>
      <c r="CZ383" s="39"/>
      <c r="DA383" s="39"/>
      <c r="DB383" s="39"/>
      <c r="DC383" s="39"/>
      <c r="DD383" s="39"/>
      <c r="DE383" s="39"/>
      <c r="DF383" s="39"/>
      <c r="DG383" s="39"/>
      <c r="DH383" s="39"/>
      <c r="DI383" s="39"/>
      <c r="DJ383" s="39"/>
      <c r="DK383" s="39"/>
      <c r="DL383" s="39"/>
      <c r="DM383" s="39"/>
      <c r="DN383" s="39"/>
      <c r="DO383" s="39"/>
      <c r="DP383" s="39"/>
      <c r="DQ383" s="39"/>
      <c r="DR383" s="39"/>
      <c r="DS383" s="39"/>
      <c r="DT383" s="39"/>
      <c r="DU383" s="39"/>
      <c r="DV383" s="39"/>
      <c r="DW383" s="39"/>
      <c r="DX383" s="39"/>
      <c r="DY383" s="39"/>
      <c r="DZ383" s="39"/>
      <c r="EA383" s="39"/>
      <c r="EB383" s="39"/>
      <c r="EC383" s="39"/>
    </row>
    <row r="384" spans="1:133" s="1" customFormat="1" x14ac:dyDescent="0.2">
      <c r="A384" s="180"/>
      <c r="B384" s="212" t="s">
        <v>23</v>
      </c>
      <c r="C384" s="218" t="s">
        <v>685</v>
      </c>
      <c r="D384" s="167"/>
      <c r="E384" s="168"/>
      <c r="F384" s="214"/>
      <c r="G384" s="214"/>
      <c r="H384" s="215"/>
      <c r="I384" s="216"/>
      <c r="J384" s="217"/>
      <c r="K384" s="211"/>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c r="BC384" s="39"/>
      <c r="BD384" s="39"/>
      <c r="BE384" s="39"/>
      <c r="BF384" s="39"/>
      <c r="BG384" s="39"/>
      <c r="BH384" s="39"/>
      <c r="BI384" s="39"/>
      <c r="BJ384" s="39"/>
      <c r="BK384" s="39"/>
      <c r="BL384" s="39"/>
      <c r="BM384" s="39"/>
      <c r="BN384" s="39"/>
      <c r="BO384" s="39"/>
      <c r="BP384" s="39"/>
      <c r="BQ384" s="39"/>
      <c r="BR384" s="39"/>
      <c r="BS384" s="39"/>
      <c r="BT384" s="39"/>
      <c r="BU384" s="39"/>
      <c r="BV384" s="39"/>
      <c r="BW384" s="39"/>
      <c r="BX384" s="39"/>
      <c r="BY384" s="39"/>
      <c r="BZ384" s="39"/>
      <c r="CA384" s="39"/>
      <c r="CB384" s="39"/>
      <c r="CC384" s="39"/>
      <c r="CD384" s="39"/>
      <c r="CE384" s="39"/>
      <c r="CF384" s="39"/>
      <c r="CG384" s="39"/>
      <c r="CH384" s="39"/>
      <c r="CI384" s="39"/>
      <c r="CJ384" s="39"/>
      <c r="CK384" s="39"/>
      <c r="CL384" s="39"/>
      <c r="CM384" s="39"/>
      <c r="CN384" s="39"/>
      <c r="CO384" s="39"/>
      <c r="CP384" s="39"/>
      <c r="CQ384" s="39"/>
      <c r="CR384" s="39"/>
      <c r="CS384" s="39"/>
      <c r="CT384" s="39"/>
      <c r="CU384" s="39"/>
      <c r="CV384" s="39"/>
      <c r="CW384" s="39"/>
      <c r="CX384" s="39"/>
      <c r="CY384" s="39"/>
      <c r="CZ384" s="39"/>
      <c r="DA384" s="39"/>
      <c r="DB384" s="39"/>
      <c r="DC384" s="39"/>
      <c r="DD384" s="39"/>
      <c r="DE384" s="39"/>
      <c r="DF384" s="39"/>
      <c r="DG384" s="39"/>
      <c r="DH384" s="39"/>
      <c r="DI384" s="39"/>
      <c r="DJ384" s="39"/>
      <c r="DK384" s="39"/>
      <c r="DL384" s="39"/>
      <c r="DM384" s="39"/>
      <c r="DN384" s="39"/>
      <c r="DO384" s="39"/>
      <c r="DP384" s="39"/>
      <c r="DQ384" s="39"/>
      <c r="DR384" s="39"/>
      <c r="DS384" s="39"/>
      <c r="DT384" s="39"/>
      <c r="DU384" s="39"/>
      <c r="DV384" s="39"/>
      <c r="DW384" s="39"/>
      <c r="DX384" s="39"/>
      <c r="DY384" s="39"/>
      <c r="DZ384" s="39"/>
      <c r="EA384" s="39"/>
      <c r="EB384" s="39"/>
      <c r="EC384" s="39"/>
    </row>
    <row r="385" spans="1:133" s="1" customFormat="1" x14ac:dyDescent="0.2">
      <c r="A385" s="180"/>
      <c r="B385" s="212" t="s">
        <v>475</v>
      </c>
      <c r="C385" s="218" t="s">
        <v>686</v>
      </c>
      <c r="D385" s="167">
        <v>1</v>
      </c>
      <c r="E385" s="168" t="s">
        <v>19</v>
      </c>
      <c r="F385" s="245"/>
      <c r="G385" s="245"/>
      <c r="H385" s="215">
        <f>SUM(F385,G385)*D385</f>
        <v>0</v>
      </c>
      <c r="I385" s="216">
        <f t="shared" si="129"/>
        <v>0</v>
      </c>
      <c r="J385" s="217">
        <f t="shared" si="129"/>
        <v>0</v>
      </c>
      <c r="K385" s="211">
        <f t="shared" si="130"/>
        <v>0</v>
      </c>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c r="BC385" s="39"/>
      <c r="BD385" s="39"/>
      <c r="BE385" s="39"/>
      <c r="BF385" s="39"/>
      <c r="BG385" s="39"/>
      <c r="BH385" s="39"/>
      <c r="BI385" s="39"/>
      <c r="BJ385" s="39"/>
      <c r="BK385" s="39"/>
      <c r="BL385" s="39"/>
      <c r="BM385" s="39"/>
      <c r="BN385" s="39"/>
      <c r="BO385" s="39"/>
      <c r="BP385" s="39"/>
      <c r="BQ385" s="39"/>
      <c r="BR385" s="39"/>
      <c r="BS385" s="39"/>
      <c r="BT385" s="39"/>
      <c r="BU385" s="39"/>
      <c r="BV385" s="39"/>
      <c r="BW385" s="39"/>
      <c r="BX385" s="39"/>
      <c r="BY385" s="39"/>
      <c r="BZ385" s="39"/>
      <c r="CA385" s="39"/>
      <c r="CB385" s="39"/>
      <c r="CC385" s="39"/>
      <c r="CD385" s="39"/>
      <c r="CE385" s="39"/>
      <c r="CF385" s="39"/>
      <c r="CG385" s="39"/>
      <c r="CH385" s="39"/>
      <c r="CI385" s="39"/>
      <c r="CJ385" s="39"/>
      <c r="CK385" s="39"/>
      <c r="CL385" s="39"/>
      <c r="CM385" s="39"/>
      <c r="CN385" s="39"/>
      <c r="CO385" s="39"/>
      <c r="CP385" s="39"/>
      <c r="CQ385" s="39"/>
      <c r="CR385" s="39"/>
      <c r="CS385" s="39"/>
      <c r="CT385" s="39"/>
      <c r="CU385" s="39"/>
      <c r="CV385" s="39"/>
      <c r="CW385" s="39"/>
      <c r="CX385" s="39"/>
      <c r="CY385" s="39"/>
      <c r="CZ385" s="39"/>
      <c r="DA385" s="39"/>
      <c r="DB385" s="39"/>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9"/>
      <c r="EB385" s="39"/>
      <c r="EC385" s="39"/>
    </row>
    <row r="386" spans="1:133" s="1" customFormat="1" x14ac:dyDescent="0.2">
      <c r="A386" s="180"/>
      <c r="B386" s="212" t="s">
        <v>476</v>
      </c>
      <c r="C386" s="218" t="s">
        <v>687</v>
      </c>
      <c r="D386" s="167">
        <v>1</v>
      </c>
      <c r="E386" s="168" t="s">
        <v>19</v>
      </c>
      <c r="F386" s="245"/>
      <c r="G386" s="245"/>
      <c r="H386" s="215">
        <f t="shared" ref="H386:H388" si="131">SUM(F386,G386)*D386</f>
        <v>0</v>
      </c>
      <c r="I386" s="216">
        <f t="shared" si="129"/>
        <v>0</v>
      </c>
      <c r="J386" s="217">
        <f t="shared" si="129"/>
        <v>0</v>
      </c>
      <c r="K386" s="211">
        <f t="shared" si="130"/>
        <v>0</v>
      </c>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c r="BC386" s="39"/>
      <c r="BD386" s="39"/>
      <c r="BE386" s="39"/>
      <c r="BF386" s="39"/>
      <c r="BG386" s="39"/>
      <c r="BH386" s="39"/>
      <c r="BI386" s="39"/>
      <c r="BJ386" s="39"/>
      <c r="BK386" s="39"/>
      <c r="BL386" s="39"/>
      <c r="BM386" s="39"/>
      <c r="BN386" s="39"/>
      <c r="BO386" s="39"/>
      <c r="BP386" s="39"/>
      <c r="BQ386" s="39"/>
      <c r="BR386" s="39"/>
      <c r="BS386" s="39"/>
      <c r="BT386" s="39"/>
      <c r="BU386" s="39"/>
      <c r="BV386" s="39"/>
      <c r="BW386" s="39"/>
      <c r="BX386" s="39"/>
      <c r="BY386" s="39"/>
      <c r="BZ386" s="39"/>
      <c r="CA386" s="39"/>
      <c r="CB386" s="39"/>
      <c r="CC386" s="39"/>
      <c r="CD386" s="39"/>
      <c r="CE386" s="39"/>
      <c r="CF386" s="39"/>
      <c r="CG386" s="39"/>
      <c r="CH386" s="39"/>
      <c r="CI386" s="39"/>
      <c r="CJ386" s="39"/>
      <c r="CK386" s="39"/>
      <c r="CL386" s="39"/>
      <c r="CM386" s="39"/>
      <c r="CN386" s="39"/>
      <c r="CO386" s="39"/>
      <c r="CP386" s="39"/>
      <c r="CQ386" s="39"/>
      <c r="CR386" s="39"/>
      <c r="CS386" s="39"/>
      <c r="CT386" s="39"/>
      <c r="CU386" s="39"/>
      <c r="CV386" s="39"/>
      <c r="CW386" s="39"/>
      <c r="CX386" s="39"/>
      <c r="CY386" s="39"/>
      <c r="CZ386" s="39"/>
      <c r="DA386" s="39"/>
      <c r="DB386" s="39"/>
      <c r="DC386" s="39"/>
      <c r="DD386" s="39"/>
      <c r="DE386" s="39"/>
      <c r="DF386" s="39"/>
      <c r="DG386" s="39"/>
      <c r="DH386" s="39"/>
      <c r="DI386" s="39"/>
      <c r="DJ386" s="39"/>
      <c r="DK386" s="39"/>
      <c r="DL386" s="39"/>
      <c r="DM386" s="39"/>
      <c r="DN386" s="39"/>
      <c r="DO386" s="39"/>
      <c r="DP386" s="39"/>
      <c r="DQ386" s="39"/>
      <c r="DR386" s="39"/>
      <c r="DS386" s="39"/>
      <c r="DT386" s="39"/>
      <c r="DU386" s="39"/>
      <c r="DV386" s="39"/>
      <c r="DW386" s="39"/>
      <c r="DX386" s="39"/>
      <c r="DY386" s="39"/>
      <c r="DZ386" s="39"/>
      <c r="EA386" s="39"/>
      <c r="EB386" s="39"/>
      <c r="EC386" s="39"/>
    </row>
    <row r="387" spans="1:133" s="1" customFormat="1" x14ac:dyDescent="0.2">
      <c r="A387" s="180"/>
      <c r="B387" s="212" t="s">
        <v>553</v>
      </c>
      <c r="C387" s="218" t="s">
        <v>688</v>
      </c>
      <c r="D387" s="167">
        <v>1</v>
      </c>
      <c r="E387" s="168" t="s">
        <v>19</v>
      </c>
      <c r="F387" s="245"/>
      <c r="G387" s="245"/>
      <c r="H387" s="215">
        <f t="shared" si="131"/>
        <v>0</v>
      </c>
      <c r="I387" s="216">
        <f t="shared" si="129"/>
        <v>0</v>
      </c>
      <c r="J387" s="217">
        <f t="shared" si="129"/>
        <v>0</v>
      </c>
      <c r="K387" s="211">
        <f t="shared" si="130"/>
        <v>0</v>
      </c>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c r="BC387" s="39"/>
      <c r="BD387" s="39"/>
      <c r="BE387" s="39"/>
      <c r="BF387" s="39"/>
      <c r="BG387" s="39"/>
      <c r="BH387" s="39"/>
      <c r="BI387" s="39"/>
      <c r="BJ387" s="39"/>
      <c r="BK387" s="39"/>
      <c r="BL387" s="39"/>
      <c r="BM387" s="39"/>
      <c r="BN387" s="39"/>
      <c r="BO387" s="39"/>
      <c r="BP387" s="39"/>
      <c r="BQ387" s="39"/>
      <c r="BR387" s="39"/>
      <c r="BS387" s="39"/>
      <c r="BT387" s="39"/>
      <c r="BU387" s="39"/>
      <c r="BV387" s="39"/>
      <c r="BW387" s="39"/>
      <c r="BX387" s="39"/>
      <c r="BY387" s="39"/>
      <c r="BZ387" s="39"/>
      <c r="CA387" s="39"/>
      <c r="CB387" s="39"/>
      <c r="CC387" s="39"/>
      <c r="CD387" s="39"/>
      <c r="CE387" s="39"/>
      <c r="CF387" s="39"/>
      <c r="CG387" s="39"/>
      <c r="CH387" s="39"/>
      <c r="CI387" s="39"/>
      <c r="CJ387" s="39"/>
      <c r="CK387" s="39"/>
      <c r="CL387" s="39"/>
      <c r="CM387" s="39"/>
      <c r="CN387" s="39"/>
      <c r="CO387" s="39"/>
      <c r="CP387" s="39"/>
      <c r="CQ387" s="39"/>
      <c r="CR387" s="39"/>
      <c r="CS387" s="39"/>
      <c r="CT387" s="39"/>
      <c r="CU387" s="39"/>
      <c r="CV387" s="39"/>
      <c r="CW387" s="39"/>
      <c r="CX387" s="39"/>
      <c r="CY387" s="39"/>
      <c r="CZ387" s="39"/>
      <c r="DA387" s="39"/>
      <c r="DB387" s="39"/>
      <c r="DC387" s="39"/>
      <c r="DD387" s="39"/>
      <c r="DE387" s="39"/>
      <c r="DF387" s="39"/>
      <c r="DG387" s="39"/>
      <c r="DH387" s="39"/>
      <c r="DI387" s="39"/>
      <c r="DJ387" s="39"/>
      <c r="DK387" s="39"/>
      <c r="DL387" s="39"/>
      <c r="DM387" s="39"/>
      <c r="DN387" s="39"/>
      <c r="DO387" s="39"/>
      <c r="DP387" s="39"/>
      <c r="DQ387" s="39"/>
      <c r="DR387" s="39"/>
      <c r="DS387" s="39"/>
      <c r="DT387" s="39"/>
      <c r="DU387" s="39"/>
      <c r="DV387" s="39"/>
      <c r="DW387" s="39"/>
      <c r="DX387" s="39"/>
      <c r="DY387" s="39"/>
      <c r="DZ387" s="39"/>
      <c r="EA387" s="39"/>
      <c r="EB387" s="39"/>
      <c r="EC387" s="39"/>
    </row>
    <row r="388" spans="1:133" s="1" customFormat="1" x14ac:dyDescent="0.2">
      <c r="A388" s="180"/>
      <c r="B388" s="212" t="s">
        <v>554</v>
      </c>
      <c r="C388" s="218" t="s">
        <v>689</v>
      </c>
      <c r="D388" s="167">
        <v>1</v>
      </c>
      <c r="E388" s="168" t="s">
        <v>19</v>
      </c>
      <c r="F388" s="245"/>
      <c r="G388" s="245"/>
      <c r="H388" s="215">
        <f t="shared" si="131"/>
        <v>0</v>
      </c>
      <c r="I388" s="216">
        <f t="shared" si="129"/>
        <v>0</v>
      </c>
      <c r="J388" s="217">
        <f t="shared" si="129"/>
        <v>0</v>
      </c>
      <c r="K388" s="211">
        <f t="shared" si="130"/>
        <v>0</v>
      </c>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c r="BC388" s="39"/>
      <c r="BD388" s="39"/>
      <c r="BE388" s="39"/>
      <c r="BF388" s="39"/>
      <c r="BG388" s="39"/>
      <c r="BH388" s="39"/>
      <c r="BI388" s="39"/>
      <c r="BJ388" s="39"/>
      <c r="BK388" s="39"/>
      <c r="BL388" s="39"/>
      <c r="BM388" s="39"/>
      <c r="BN388" s="39"/>
      <c r="BO388" s="39"/>
      <c r="BP388" s="39"/>
      <c r="BQ388" s="39"/>
      <c r="BR388" s="39"/>
      <c r="BS388" s="39"/>
      <c r="BT388" s="39"/>
      <c r="BU388" s="39"/>
      <c r="BV388" s="39"/>
      <c r="BW388" s="39"/>
      <c r="BX388" s="39"/>
      <c r="BY388" s="39"/>
      <c r="BZ388" s="39"/>
      <c r="CA388" s="39"/>
      <c r="CB388" s="39"/>
      <c r="CC388" s="39"/>
      <c r="CD388" s="39"/>
      <c r="CE388" s="39"/>
      <c r="CF388" s="39"/>
      <c r="CG388" s="39"/>
      <c r="CH388" s="39"/>
      <c r="CI388" s="39"/>
      <c r="CJ388" s="39"/>
      <c r="CK388" s="39"/>
      <c r="CL388" s="39"/>
      <c r="CM388" s="39"/>
      <c r="CN388" s="39"/>
      <c r="CO388" s="39"/>
      <c r="CP388" s="39"/>
      <c r="CQ388" s="39"/>
      <c r="CR388" s="39"/>
      <c r="CS388" s="39"/>
      <c r="CT388" s="39"/>
      <c r="CU388" s="39"/>
      <c r="CV388" s="39"/>
      <c r="CW388" s="39"/>
      <c r="CX388" s="39"/>
      <c r="CY388" s="39"/>
      <c r="CZ388" s="39"/>
      <c r="DA388" s="39"/>
      <c r="DB388" s="39"/>
      <c r="DC388" s="39"/>
      <c r="DD388" s="39"/>
      <c r="DE388" s="39"/>
      <c r="DF388" s="39"/>
      <c r="DG388" s="39"/>
      <c r="DH388" s="39"/>
      <c r="DI388" s="39"/>
      <c r="DJ388" s="39"/>
      <c r="DK388" s="39"/>
      <c r="DL388" s="39"/>
      <c r="DM388" s="39"/>
      <c r="DN388" s="39"/>
      <c r="DO388" s="39"/>
      <c r="DP388" s="39"/>
      <c r="DQ388" s="39"/>
      <c r="DR388" s="39"/>
      <c r="DS388" s="39"/>
      <c r="DT388" s="39"/>
      <c r="DU388" s="39"/>
      <c r="DV388" s="39"/>
      <c r="DW388" s="39"/>
      <c r="DX388" s="39"/>
      <c r="DY388" s="39"/>
      <c r="DZ388" s="39"/>
      <c r="EA388" s="39"/>
      <c r="EB388" s="39"/>
      <c r="EC388" s="39"/>
    </row>
    <row r="389" spans="1:133" s="1" customFormat="1" x14ac:dyDescent="0.2">
      <c r="A389" s="180"/>
      <c r="B389" s="212" t="s">
        <v>24</v>
      </c>
      <c r="C389" s="218" t="s">
        <v>536</v>
      </c>
      <c r="D389" s="167"/>
      <c r="E389" s="168"/>
      <c r="F389" s="214"/>
      <c r="G389" s="214"/>
      <c r="H389" s="215"/>
      <c r="I389" s="216"/>
      <c r="J389" s="217"/>
      <c r="K389" s="211"/>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c r="BC389" s="39"/>
      <c r="BD389" s="39"/>
      <c r="BE389" s="39"/>
      <c r="BF389" s="39"/>
      <c r="BG389" s="39"/>
      <c r="BH389" s="39"/>
      <c r="BI389" s="39"/>
      <c r="BJ389" s="39"/>
      <c r="BK389" s="39"/>
      <c r="BL389" s="39"/>
      <c r="BM389" s="39"/>
      <c r="BN389" s="39"/>
      <c r="BO389" s="39"/>
      <c r="BP389" s="39"/>
      <c r="BQ389" s="39"/>
      <c r="BR389" s="39"/>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c r="DD389" s="39"/>
      <c r="DE389" s="39"/>
      <c r="DF389" s="39"/>
      <c r="DG389" s="39"/>
      <c r="DH389" s="39"/>
      <c r="DI389" s="39"/>
      <c r="DJ389" s="39"/>
      <c r="DK389" s="39"/>
      <c r="DL389" s="39"/>
      <c r="DM389" s="39"/>
      <c r="DN389" s="39"/>
      <c r="DO389" s="39"/>
      <c r="DP389" s="39"/>
      <c r="DQ389" s="39"/>
      <c r="DR389" s="39"/>
      <c r="DS389" s="39"/>
      <c r="DT389" s="39"/>
      <c r="DU389" s="39"/>
      <c r="DV389" s="39"/>
      <c r="DW389" s="39"/>
      <c r="DX389" s="39"/>
      <c r="DY389" s="39"/>
      <c r="DZ389" s="39"/>
      <c r="EA389" s="39"/>
      <c r="EB389" s="39"/>
      <c r="EC389" s="39"/>
    </row>
    <row r="390" spans="1:133" s="1" customFormat="1" x14ac:dyDescent="0.2">
      <c r="A390" s="180"/>
      <c r="B390" s="212" t="s">
        <v>750</v>
      </c>
      <c r="C390" s="218" t="s">
        <v>627</v>
      </c>
      <c r="D390" s="167">
        <v>1</v>
      </c>
      <c r="E390" s="168" t="s">
        <v>19</v>
      </c>
      <c r="F390" s="245"/>
      <c r="G390" s="245"/>
      <c r="H390" s="215">
        <f>SUM(F390,G390)*D390</f>
        <v>0</v>
      </c>
      <c r="I390" s="216">
        <f t="shared" ref="I390:J390" si="132">TRUNC(F390*(1+$K$4),2)</f>
        <v>0</v>
      </c>
      <c r="J390" s="217">
        <f t="shared" si="132"/>
        <v>0</v>
      </c>
      <c r="K390" s="211">
        <f t="shared" ref="K390" si="133">SUM(I390:J390)*D390</f>
        <v>0</v>
      </c>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39"/>
      <c r="BE390" s="39"/>
      <c r="BF390" s="39"/>
      <c r="BG390" s="39"/>
      <c r="BH390" s="39"/>
      <c r="BI390" s="39"/>
      <c r="BJ390" s="39"/>
      <c r="BK390" s="39"/>
      <c r="BL390" s="39"/>
      <c r="BM390" s="39"/>
      <c r="BN390" s="39"/>
      <c r="BO390" s="39"/>
      <c r="BP390" s="39"/>
      <c r="BQ390" s="39"/>
      <c r="BR390" s="39"/>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c r="DD390" s="39"/>
      <c r="DE390" s="39"/>
      <c r="DF390" s="39"/>
      <c r="DG390" s="39"/>
      <c r="DH390" s="39"/>
      <c r="DI390" s="39"/>
      <c r="DJ390" s="39"/>
      <c r="DK390" s="39"/>
      <c r="DL390" s="39"/>
      <c r="DM390" s="39"/>
      <c r="DN390" s="39"/>
      <c r="DO390" s="39"/>
      <c r="DP390" s="39"/>
      <c r="DQ390" s="39"/>
      <c r="DR390" s="39"/>
      <c r="DS390" s="39"/>
      <c r="DT390" s="39"/>
      <c r="DU390" s="39"/>
      <c r="DV390" s="39"/>
      <c r="DW390" s="39"/>
      <c r="DX390" s="39"/>
      <c r="DY390" s="39"/>
      <c r="DZ390" s="39"/>
      <c r="EA390" s="39"/>
      <c r="EB390" s="39"/>
      <c r="EC390" s="39"/>
    </row>
    <row r="391" spans="1:133" s="1" customFormat="1" x14ac:dyDescent="0.2">
      <c r="A391" s="180"/>
      <c r="B391" s="212" t="s">
        <v>25</v>
      </c>
      <c r="C391" s="218" t="s">
        <v>628</v>
      </c>
      <c r="D391" s="167"/>
      <c r="E391" s="168"/>
      <c r="F391" s="214"/>
      <c r="G391" s="214"/>
      <c r="H391" s="215"/>
      <c r="I391" s="216"/>
      <c r="J391" s="217"/>
      <c r="K391" s="211"/>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c r="DK391" s="39"/>
      <c r="DL391" s="39"/>
      <c r="DM391" s="39"/>
      <c r="DN391" s="39"/>
      <c r="DO391" s="39"/>
      <c r="DP391" s="39"/>
      <c r="DQ391" s="39"/>
      <c r="DR391" s="39"/>
      <c r="DS391" s="39"/>
      <c r="DT391" s="39"/>
      <c r="DU391" s="39"/>
      <c r="DV391" s="39"/>
      <c r="DW391" s="39"/>
      <c r="DX391" s="39"/>
      <c r="DY391" s="39"/>
      <c r="DZ391" s="39"/>
      <c r="EA391" s="39"/>
      <c r="EB391" s="39"/>
      <c r="EC391" s="39"/>
    </row>
    <row r="392" spans="1:133" s="1" customFormat="1" x14ac:dyDescent="0.2">
      <c r="A392" s="180"/>
      <c r="B392" s="212" t="s">
        <v>561</v>
      </c>
      <c r="C392" s="218" t="s">
        <v>630</v>
      </c>
      <c r="D392" s="167">
        <v>9</v>
      </c>
      <c r="E392" s="168" t="s">
        <v>19</v>
      </c>
      <c r="F392" s="245"/>
      <c r="G392" s="245"/>
      <c r="H392" s="215">
        <f t="shared" ref="H392" si="134">SUM(F392,G392)*D392</f>
        <v>0</v>
      </c>
      <c r="I392" s="216">
        <f t="shared" ref="I392:J392" si="135">TRUNC(F392*(1+$K$4),2)</f>
        <v>0</v>
      </c>
      <c r="J392" s="217">
        <f t="shared" si="135"/>
        <v>0</v>
      </c>
      <c r="K392" s="211">
        <f t="shared" ref="K392" si="136">SUM(I392:J392)*D392</f>
        <v>0</v>
      </c>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c r="BC392" s="39"/>
      <c r="BD392" s="39"/>
      <c r="BE392" s="39"/>
      <c r="BF392" s="39"/>
      <c r="BG392" s="39"/>
      <c r="BH392" s="39"/>
      <c r="BI392" s="39"/>
      <c r="BJ392" s="39"/>
      <c r="BK392" s="39"/>
      <c r="BL392" s="39"/>
      <c r="BM392" s="39"/>
      <c r="BN392" s="39"/>
      <c r="BO392" s="39"/>
      <c r="BP392" s="39"/>
      <c r="BQ392" s="39"/>
      <c r="BR392" s="39"/>
      <c r="BS392" s="39"/>
      <c r="BT392" s="39"/>
      <c r="BU392" s="39"/>
      <c r="BV392" s="39"/>
      <c r="BW392" s="39"/>
      <c r="BX392" s="39"/>
      <c r="BY392" s="39"/>
      <c r="BZ392" s="39"/>
      <c r="CA392" s="39"/>
      <c r="CB392" s="39"/>
      <c r="CC392" s="39"/>
      <c r="CD392" s="39"/>
      <c r="CE392" s="39"/>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c r="DD392" s="39"/>
      <c r="DE392" s="39"/>
      <c r="DF392" s="39"/>
      <c r="DG392" s="39"/>
      <c r="DH392" s="39"/>
      <c r="DI392" s="39"/>
      <c r="DJ392" s="39"/>
      <c r="DK392" s="39"/>
      <c r="DL392" s="39"/>
      <c r="DM392" s="39"/>
      <c r="DN392" s="39"/>
      <c r="DO392" s="39"/>
      <c r="DP392" s="39"/>
      <c r="DQ392" s="39"/>
      <c r="DR392" s="39"/>
      <c r="DS392" s="39"/>
      <c r="DT392" s="39"/>
      <c r="DU392" s="39"/>
      <c r="DV392" s="39"/>
      <c r="DW392" s="39"/>
      <c r="DX392" s="39"/>
      <c r="DY392" s="39"/>
      <c r="DZ392" s="39"/>
      <c r="EA392" s="39"/>
      <c r="EB392" s="39"/>
      <c r="EC392" s="39"/>
    </row>
    <row r="393" spans="1:133" s="1" customFormat="1" x14ac:dyDescent="0.2">
      <c r="A393" s="180"/>
      <c r="B393" s="212" t="s">
        <v>63</v>
      </c>
      <c r="C393" s="218" t="s">
        <v>555</v>
      </c>
      <c r="D393" s="167"/>
      <c r="E393" s="168"/>
      <c r="F393" s="214"/>
      <c r="G393" s="214"/>
      <c r="H393" s="215"/>
      <c r="I393" s="216"/>
      <c r="J393" s="217"/>
      <c r="K393" s="211"/>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c r="BC393" s="39"/>
      <c r="BD393" s="39"/>
      <c r="BE393" s="39"/>
      <c r="BF393" s="39"/>
      <c r="BG393" s="39"/>
      <c r="BH393" s="39"/>
      <c r="BI393" s="39"/>
      <c r="BJ393" s="39"/>
      <c r="BK393" s="39"/>
      <c r="BL393" s="39"/>
      <c r="BM393" s="39"/>
      <c r="BN393" s="39"/>
      <c r="BO393" s="39"/>
      <c r="BP393" s="39"/>
      <c r="BQ393" s="39"/>
      <c r="BR393" s="39"/>
      <c r="BS393" s="39"/>
      <c r="BT393" s="39"/>
      <c r="BU393" s="39"/>
      <c r="BV393" s="39"/>
      <c r="BW393" s="39"/>
      <c r="BX393" s="39"/>
      <c r="BY393" s="39"/>
      <c r="BZ393" s="39"/>
      <c r="CA393" s="39"/>
      <c r="CB393" s="39"/>
      <c r="CC393" s="39"/>
      <c r="CD393" s="39"/>
      <c r="CE393" s="39"/>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c r="DD393" s="39"/>
      <c r="DE393" s="39"/>
      <c r="DF393" s="39"/>
      <c r="DG393" s="39"/>
      <c r="DH393" s="39"/>
      <c r="DI393" s="39"/>
      <c r="DJ393" s="39"/>
      <c r="DK393" s="39"/>
      <c r="DL393" s="39"/>
      <c r="DM393" s="39"/>
      <c r="DN393" s="39"/>
      <c r="DO393" s="39"/>
      <c r="DP393" s="39"/>
      <c r="DQ393" s="39"/>
      <c r="DR393" s="39"/>
      <c r="DS393" s="39"/>
      <c r="DT393" s="39"/>
      <c r="DU393" s="39"/>
      <c r="DV393" s="39"/>
      <c r="DW393" s="39"/>
      <c r="DX393" s="39"/>
      <c r="DY393" s="39"/>
      <c r="DZ393" s="39"/>
      <c r="EA393" s="39"/>
      <c r="EB393" s="39"/>
      <c r="EC393" s="39"/>
    </row>
    <row r="394" spans="1:133" s="1" customFormat="1" x14ac:dyDescent="0.2">
      <c r="A394" s="180"/>
      <c r="B394" s="212" t="s">
        <v>629</v>
      </c>
      <c r="C394" s="218" t="s">
        <v>632</v>
      </c>
      <c r="D394" s="167">
        <v>1</v>
      </c>
      <c r="E394" s="168" t="s">
        <v>19</v>
      </c>
      <c r="F394" s="245"/>
      <c r="G394" s="245"/>
      <c r="H394" s="215">
        <f t="shared" ref="H394:H395" si="137">SUM(F394,G394)*D394</f>
        <v>0</v>
      </c>
      <c r="I394" s="216">
        <f t="shared" ref="I394:J395" si="138">TRUNC(F394*(1+$K$4),2)</f>
        <v>0</v>
      </c>
      <c r="J394" s="217">
        <f t="shared" si="138"/>
        <v>0</v>
      </c>
      <c r="K394" s="211">
        <f t="shared" ref="K394:K395" si="139">SUM(I394:J394)*D394</f>
        <v>0</v>
      </c>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c r="BC394" s="39"/>
      <c r="BD394" s="39"/>
      <c r="BE394" s="39"/>
      <c r="BF394" s="39"/>
      <c r="BG394" s="39"/>
      <c r="BH394" s="39"/>
      <c r="BI394" s="39"/>
      <c r="BJ394" s="39"/>
      <c r="BK394" s="39"/>
      <c r="BL394" s="39"/>
      <c r="BM394" s="39"/>
      <c r="BN394" s="39"/>
      <c r="BO394" s="39"/>
      <c r="BP394" s="39"/>
      <c r="BQ394" s="39"/>
      <c r="BR394" s="39"/>
      <c r="BS394" s="39"/>
      <c r="BT394" s="39"/>
      <c r="BU394" s="39"/>
      <c r="BV394" s="39"/>
      <c r="BW394" s="39"/>
      <c r="BX394" s="39"/>
      <c r="BY394" s="39"/>
      <c r="BZ394" s="39"/>
      <c r="CA394" s="39"/>
      <c r="CB394" s="39"/>
      <c r="CC394" s="39"/>
      <c r="CD394" s="39"/>
      <c r="CE394" s="39"/>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c r="DD394" s="39"/>
      <c r="DE394" s="39"/>
      <c r="DF394" s="39"/>
      <c r="DG394" s="39"/>
      <c r="DH394" s="39"/>
      <c r="DI394" s="39"/>
      <c r="DJ394" s="39"/>
      <c r="DK394" s="39"/>
      <c r="DL394" s="39"/>
      <c r="DM394" s="39"/>
      <c r="DN394" s="39"/>
      <c r="DO394" s="39"/>
      <c r="DP394" s="39"/>
      <c r="DQ394" s="39"/>
      <c r="DR394" s="39"/>
      <c r="DS394" s="39"/>
      <c r="DT394" s="39"/>
      <c r="DU394" s="39"/>
      <c r="DV394" s="39"/>
      <c r="DW394" s="39"/>
      <c r="DX394" s="39"/>
      <c r="DY394" s="39"/>
      <c r="DZ394" s="39"/>
      <c r="EA394" s="39"/>
      <c r="EB394" s="39"/>
      <c r="EC394" s="39"/>
    </row>
    <row r="395" spans="1:133" s="1" customFormat="1" ht="25.5" x14ac:dyDescent="0.2">
      <c r="A395" s="180"/>
      <c r="B395" s="212" t="s">
        <v>752</v>
      </c>
      <c r="C395" s="218" t="s">
        <v>633</v>
      </c>
      <c r="D395" s="167">
        <v>1</v>
      </c>
      <c r="E395" s="168" t="s">
        <v>19</v>
      </c>
      <c r="F395" s="245"/>
      <c r="G395" s="245"/>
      <c r="H395" s="215">
        <f t="shared" si="137"/>
        <v>0</v>
      </c>
      <c r="I395" s="216">
        <f t="shared" si="138"/>
        <v>0</v>
      </c>
      <c r="J395" s="217">
        <f t="shared" si="138"/>
        <v>0</v>
      </c>
      <c r="K395" s="211">
        <f t="shared" si="139"/>
        <v>0</v>
      </c>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c r="BC395" s="39"/>
      <c r="BD395" s="39"/>
      <c r="BE395" s="39"/>
      <c r="BF395" s="39"/>
      <c r="BG395" s="39"/>
      <c r="BH395" s="39"/>
      <c r="BI395" s="39"/>
      <c r="BJ395" s="39"/>
      <c r="BK395" s="39"/>
      <c r="BL395" s="39"/>
      <c r="BM395" s="39"/>
      <c r="BN395" s="39"/>
      <c r="BO395" s="39"/>
      <c r="BP395" s="39"/>
      <c r="BQ395" s="39"/>
      <c r="BR395" s="39"/>
      <c r="BS395" s="39"/>
      <c r="BT395" s="39"/>
      <c r="BU395" s="39"/>
      <c r="BV395" s="39"/>
      <c r="BW395" s="39"/>
      <c r="BX395" s="39"/>
      <c r="BY395" s="39"/>
      <c r="BZ395" s="39"/>
      <c r="CA395" s="39"/>
      <c r="CB395" s="39"/>
      <c r="CC395" s="39"/>
      <c r="CD395" s="39"/>
      <c r="CE395" s="39"/>
      <c r="CF395" s="39"/>
      <c r="CG395" s="39"/>
      <c r="CH395" s="39"/>
      <c r="CI395" s="39"/>
      <c r="CJ395" s="39"/>
      <c r="CK395" s="39"/>
      <c r="CL395" s="39"/>
      <c r="CM395" s="39"/>
      <c r="CN395" s="39"/>
      <c r="CO395" s="39"/>
      <c r="CP395" s="39"/>
      <c r="CQ395" s="39"/>
      <c r="CR395" s="39"/>
      <c r="CS395" s="39"/>
      <c r="CT395" s="39"/>
      <c r="CU395" s="39"/>
      <c r="CV395" s="39"/>
      <c r="CW395" s="39"/>
      <c r="CX395" s="39"/>
      <c r="CY395" s="39"/>
      <c r="CZ395" s="39"/>
      <c r="DA395" s="39"/>
      <c r="DB395" s="39"/>
      <c r="DC395" s="39"/>
      <c r="DD395" s="39"/>
      <c r="DE395" s="39"/>
      <c r="DF395" s="39"/>
      <c r="DG395" s="39"/>
      <c r="DH395" s="39"/>
      <c r="DI395" s="39"/>
      <c r="DJ395" s="39"/>
      <c r="DK395" s="39"/>
      <c r="DL395" s="39"/>
      <c r="DM395" s="39"/>
      <c r="DN395" s="39"/>
      <c r="DO395" s="39"/>
      <c r="DP395" s="39"/>
      <c r="DQ395" s="39"/>
      <c r="DR395" s="39"/>
      <c r="DS395" s="39"/>
      <c r="DT395" s="39"/>
      <c r="DU395" s="39"/>
      <c r="DV395" s="39"/>
      <c r="DW395" s="39"/>
      <c r="DX395" s="39"/>
      <c r="DY395" s="39"/>
      <c r="DZ395" s="39"/>
      <c r="EA395" s="39"/>
      <c r="EB395" s="39"/>
      <c r="EC395" s="39"/>
    </row>
    <row r="396" spans="1:133" s="1" customFormat="1" x14ac:dyDescent="0.2">
      <c r="A396" s="180"/>
      <c r="B396" s="212" t="s">
        <v>62</v>
      </c>
      <c r="C396" s="218" t="s">
        <v>634</v>
      </c>
      <c r="D396" s="167"/>
      <c r="E396" s="168"/>
      <c r="F396" s="214"/>
      <c r="G396" s="214"/>
      <c r="H396" s="215"/>
      <c r="I396" s="216"/>
      <c r="J396" s="217"/>
      <c r="K396" s="211"/>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c r="BC396" s="39"/>
      <c r="BD396" s="39"/>
      <c r="BE396" s="39"/>
      <c r="BF396" s="39"/>
      <c r="BG396" s="39"/>
      <c r="BH396" s="39"/>
      <c r="BI396" s="39"/>
      <c r="BJ396" s="39"/>
      <c r="BK396" s="39"/>
      <c r="BL396" s="39"/>
      <c r="BM396" s="39"/>
      <c r="BN396" s="39"/>
      <c r="BO396" s="39"/>
      <c r="BP396" s="39"/>
      <c r="BQ396" s="39"/>
      <c r="BR396" s="39"/>
      <c r="BS396" s="39"/>
      <c r="BT396" s="39"/>
      <c r="BU396" s="39"/>
      <c r="BV396" s="39"/>
      <c r="BW396" s="39"/>
      <c r="BX396" s="39"/>
      <c r="BY396" s="39"/>
      <c r="BZ396" s="39"/>
      <c r="CA396" s="39"/>
      <c r="CB396" s="39"/>
      <c r="CC396" s="39"/>
      <c r="CD396" s="39"/>
      <c r="CE396" s="39"/>
      <c r="CF396" s="39"/>
      <c r="CG396" s="39"/>
      <c r="CH396" s="39"/>
      <c r="CI396" s="39"/>
      <c r="CJ396" s="39"/>
      <c r="CK396" s="39"/>
      <c r="CL396" s="39"/>
      <c r="CM396" s="39"/>
      <c r="CN396" s="39"/>
      <c r="CO396" s="39"/>
      <c r="CP396" s="39"/>
      <c r="CQ396" s="39"/>
      <c r="CR396" s="39"/>
      <c r="CS396" s="39"/>
      <c r="CT396" s="39"/>
      <c r="CU396" s="39"/>
      <c r="CV396" s="39"/>
      <c r="CW396" s="39"/>
      <c r="CX396" s="39"/>
      <c r="CY396" s="39"/>
      <c r="CZ396" s="39"/>
      <c r="DA396" s="39"/>
      <c r="DB396" s="39"/>
      <c r="DC396" s="39"/>
      <c r="DD396" s="39"/>
      <c r="DE396" s="39"/>
      <c r="DF396" s="39"/>
      <c r="DG396" s="39"/>
      <c r="DH396" s="39"/>
      <c r="DI396" s="39"/>
      <c r="DJ396" s="39"/>
      <c r="DK396" s="39"/>
      <c r="DL396" s="39"/>
      <c r="DM396" s="39"/>
      <c r="DN396" s="39"/>
      <c r="DO396" s="39"/>
      <c r="DP396" s="39"/>
      <c r="DQ396" s="39"/>
      <c r="DR396" s="39"/>
      <c r="DS396" s="39"/>
      <c r="DT396" s="39"/>
      <c r="DU396" s="39"/>
      <c r="DV396" s="39"/>
      <c r="DW396" s="39"/>
      <c r="DX396" s="39"/>
      <c r="DY396" s="39"/>
      <c r="DZ396" s="39"/>
      <c r="EA396" s="39"/>
      <c r="EB396" s="39"/>
      <c r="EC396" s="39"/>
    </row>
    <row r="397" spans="1:133" s="1" customFormat="1" x14ac:dyDescent="0.2">
      <c r="A397" s="180"/>
      <c r="B397" s="212" t="s">
        <v>631</v>
      </c>
      <c r="C397" s="218" t="s">
        <v>635</v>
      </c>
      <c r="D397" s="167">
        <v>1</v>
      </c>
      <c r="E397" s="168" t="s">
        <v>19</v>
      </c>
      <c r="F397" s="245"/>
      <c r="G397" s="245"/>
      <c r="H397" s="215">
        <f t="shared" ref="H397" si="140">SUM(F397,G397)*D397</f>
        <v>0</v>
      </c>
      <c r="I397" s="216">
        <f t="shared" ref="I397:J397" si="141">TRUNC(F397*(1+$K$4),2)</f>
        <v>0</v>
      </c>
      <c r="J397" s="217">
        <f t="shared" si="141"/>
        <v>0</v>
      </c>
      <c r="K397" s="211">
        <f t="shared" ref="K397" si="142">SUM(I397:J397)*D397</f>
        <v>0</v>
      </c>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c r="BF397" s="39"/>
      <c r="BG397" s="39"/>
      <c r="BH397" s="39"/>
      <c r="BI397" s="39"/>
      <c r="BJ397" s="39"/>
      <c r="BK397" s="39"/>
      <c r="BL397" s="39"/>
      <c r="BM397" s="39"/>
      <c r="BN397" s="39"/>
      <c r="BO397" s="39"/>
      <c r="BP397" s="39"/>
      <c r="BQ397" s="39"/>
      <c r="BR397" s="39"/>
      <c r="BS397" s="39"/>
      <c r="BT397" s="39"/>
      <c r="BU397" s="39"/>
      <c r="BV397" s="39"/>
      <c r="BW397" s="39"/>
      <c r="BX397" s="39"/>
      <c r="BY397" s="39"/>
      <c r="BZ397" s="39"/>
      <c r="CA397" s="39"/>
      <c r="CB397" s="39"/>
      <c r="CC397" s="39"/>
      <c r="CD397" s="39"/>
      <c r="CE397" s="39"/>
      <c r="CF397" s="39"/>
      <c r="CG397" s="39"/>
      <c r="CH397" s="39"/>
      <c r="CI397" s="39"/>
      <c r="CJ397" s="39"/>
      <c r="CK397" s="39"/>
      <c r="CL397" s="39"/>
      <c r="CM397" s="39"/>
      <c r="CN397" s="39"/>
      <c r="CO397" s="39"/>
      <c r="CP397" s="39"/>
      <c r="CQ397" s="39"/>
      <c r="CR397" s="39"/>
      <c r="CS397" s="39"/>
      <c r="CT397" s="39"/>
      <c r="CU397" s="39"/>
      <c r="CV397" s="39"/>
      <c r="CW397" s="39"/>
      <c r="CX397" s="39"/>
      <c r="CY397" s="39"/>
      <c r="CZ397" s="39"/>
      <c r="DA397" s="39"/>
      <c r="DB397" s="39"/>
      <c r="DC397" s="39"/>
      <c r="DD397" s="39"/>
      <c r="DE397" s="39"/>
      <c r="DF397" s="39"/>
      <c r="DG397" s="39"/>
      <c r="DH397" s="39"/>
      <c r="DI397" s="39"/>
      <c r="DJ397" s="39"/>
      <c r="DK397" s="39"/>
      <c r="DL397" s="39"/>
      <c r="DM397" s="39"/>
      <c r="DN397" s="39"/>
      <c r="DO397" s="39"/>
      <c r="DP397" s="39"/>
      <c r="DQ397" s="39"/>
      <c r="DR397" s="39"/>
      <c r="DS397" s="39"/>
      <c r="DT397" s="39"/>
      <c r="DU397" s="39"/>
      <c r="DV397" s="39"/>
      <c r="DW397" s="39"/>
      <c r="DX397" s="39"/>
      <c r="DY397" s="39"/>
      <c r="DZ397" s="39"/>
      <c r="EA397" s="39"/>
      <c r="EB397" s="39"/>
      <c r="EC397" s="39"/>
    </row>
    <row r="398" spans="1:133" s="1" customFormat="1" x14ac:dyDescent="0.2">
      <c r="A398" s="180"/>
      <c r="B398" s="165" t="s">
        <v>637</v>
      </c>
      <c r="C398" s="218" t="s">
        <v>537</v>
      </c>
      <c r="D398" s="219"/>
      <c r="E398" s="220"/>
      <c r="F398" s="221"/>
      <c r="G398" s="221"/>
      <c r="H398" s="215"/>
      <c r="I398" s="216"/>
      <c r="J398" s="217"/>
      <c r="K398" s="211"/>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c r="BC398" s="39"/>
      <c r="BD398" s="39"/>
      <c r="BE398" s="39"/>
      <c r="BF398" s="39"/>
      <c r="BG398" s="39"/>
      <c r="BH398" s="39"/>
      <c r="BI398" s="39"/>
      <c r="BJ398" s="39"/>
      <c r="BK398" s="39"/>
      <c r="BL398" s="39"/>
      <c r="BM398" s="39"/>
      <c r="BN398" s="39"/>
      <c r="BO398" s="39"/>
      <c r="BP398" s="39"/>
      <c r="BQ398" s="39"/>
      <c r="BR398" s="39"/>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c r="DD398" s="39"/>
      <c r="DE398" s="39"/>
      <c r="DF398" s="39"/>
      <c r="DG398" s="39"/>
      <c r="DH398" s="39"/>
      <c r="DI398" s="39"/>
      <c r="DJ398" s="39"/>
      <c r="DK398" s="39"/>
      <c r="DL398" s="39"/>
      <c r="DM398" s="39"/>
      <c r="DN398" s="39"/>
      <c r="DO398" s="39"/>
      <c r="DP398" s="39"/>
      <c r="DQ398" s="39"/>
      <c r="DR398" s="39"/>
      <c r="DS398" s="39"/>
      <c r="DT398" s="39"/>
      <c r="DU398" s="39"/>
      <c r="DV398" s="39"/>
      <c r="DW398" s="39"/>
      <c r="DX398" s="39"/>
      <c r="DY398" s="39"/>
      <c r="DZ398" s="39"/>
      <c r="EA398" s="39"/>
      <c r="EB398" s="39"/>
      <c r="EC398" s="39"/>
    </row>
    <row r="399" spans="1:133" s="1" customFormat="1" x14ac:dyDescent="0.2">
      <c r="A399" s="180"/>
      <c r="B399" s="222" t="s">
        <v>22</v>
      </c>
      <c r="C399" s="218" t="s">
        <v>636</v>
      </c>
      <c r="D399" s="219">
        <v>2</v>
      </c>
      <c r="E399" s="220" t="s">
        <v>19</v>
      </c>
      <c r="F399" s="246"/>
      <c r="G399" s="246"/>
      <c r="H399" s="215">
        <f t="shared" ref="H399" si="143">SUM(F399,G399)*D399</f>
        <v>0</v>
      </c>
      <c r="I399" s="216">
        <f t="shared" si="129"/>
        <v>0</v>
      </c>
      <c r="J399" s="217">
        <f t="shared" si="129"/>
        <v>0</v>
      </c>
      <c r="K399" s="211">
        <f t="shared" si="130"/>
        <v>0</v>
      </c>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c r="BC399" s="39"/>
      <c r="BD399" s="39"/>
      <c r="BE399" s="39"/>
      <c r="BF399" s="39"/>
      <c r="BG399" s="39"/>
      <c r="BH399" s="39"/>
      <c r="BI399" s="39"/>
      <c r="BJ399" s="39"/>
      <c r="BK399" s="39"/>
      <c r="BL399" s="39"/>
      <c r="BM399" s="39"/>
      <c r="BN399" s="39"/>
      <c r="BO399" s="39"/>
      <c r="BP399" s="39"/>
      <c r="BQ399" s="39"/>
      <c r="BR399" s="39"/>
      <c r="BS399" s="39"/>
      <c r="BT399" s="39"/>
      <c r="BU399" s="39"/>
      <c r="BV399" s="39"/>
      <c r="BW399" s="39"/>
      <c r="BX399" s="39"/>
      <c r="BY399" s="39"/>
      <c r="BZ399" s="39"/>
      <c r="CA399" s="39"/>
      <c r="CB399" s="39"/>
      <c r="CC399" s="39"/>
      <c r="CD399" s="39"/>
      <c r="CE399" s="39"/>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c r="DD399" s="39"/>
      <c r="DE399" s="39"/>
      <c r="DF399" s="39"/>
      <c r="DG399" s="39"/>
      <c r="DH399" s="39"/>
      <c r="DI399" s="39"/>
      <c r="DJ399" s="39"/>
      <c r="DK399" s="39"/>
      <c r="DL399" s="39"/>
      <c r="DM399" s="39"/>
      <c r="DN399" s="39"/>
      <c r="DO399" s="39"/>
      <c r="DP399" s="39"/>
      <c r="DQ399" s="39"/>
      <c r="DR399" s="39"/>
      <c r="DS399" s="39"/>
      <c r="DT399" s="39"/>
      <c r="DU399" s="39"/>
      <c r="DV399" s="39"/>
      <c r="DW399" s="39"/>
      <c r="DX399" s="39"/>
      <c r="DY399" s="39"/>
      <c r="DZ399" s="39"/>
      <c r="EA399" s="39"/>
      <c r="EB399" s="39"/>
      <c r="EC399" s="39"/>
    </row>
    <row r="400" spans="1:133" s="1" customFormat="1" x14ac:dyDescent="0.2">
      <c r="A400" s="147"/>
      <c r="B400" s="176" t="s">
        <v>292</v>
      </c>
      <c r="C400" s="207" t="s">
        <v>673</v>
      </c>
      <c r="D400" s="123"/>
      <c r="E400" s="173"/>
      <c r="F400" s="214"/>
      <c r="G400" s="214"/>
      <c r="H400" s="116"/>
      <c r="I400" s="115"/>
      <c r="J400" s="116"/>
      <c r="K400" s="211"/>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c r="BC400" s="39"/>
      <c r="BD400" s="39"/>
      <c r="BE400" s="39"/>
      <c r="BF400" s="39"/>
      <c r="BG400" s="39"/>
      <c r="BH400" s="39"/>
      <c r="BI400" s="39"/>
      <c r="BJ400" s="39"/>
      <c r="BK400" s="39"/>
      <c r="BL400" s="39"/>
      <c r="BM400" s="39"/>
      <c r="BN400" s="39"/>
      <c r="BO400" s="39"/>
      <c r="BP400" s="39"/>
      <c r="BQ400" s="39"/>
      <c r="BR400" s="39"/>
      <c r="BS400" s="39"/>
      <c r="BT400" s="39"/>
      <c r="BU400" s="39"/>
      <c r="BV400" s="39"/>
      <c r="BW400" s="39"/>
      <c r="BX400" s="39"/>
      <c r="BY400" s="39"/>
      <c r="BZ400" s="39"/>
      <c r="CA400" s="39"/>
      <c r="CB400" s="39"/>
      <c r="CC400" s="39"/>
      <c r="CD400" s="39"/>
      <c r="CE400" s="39"/>
      <c r="CF400" s="39"/>
      <c r="CG400" s="39"/>
      <c r="CH400" s="39"/>
      <c r="CI400" s="39"/>
      <c r="CJ400" s="39"/>
      <c r="CK400" s="39"/>
      <c r="CL400" s="39"/>
      <c r="CM400" s="39"/>
      <c r="CN400" s="39"/>
      <c r="CO400" s="39"/>
      <c r="CP400" s="39"/>
      <c r="CQ400" s="39"/>
      <c r="CR400" s="39"/>
      <c r="CS400" s="39"/>
      <c r="CT400" s="39"/>
      <c r="CU400" s="39"/>
      <c r="CV400" s="39"/>
      <c r="CW400" s="39"/>
      <c r="CX400" s="39"/>
      <c r="CY400" s="39"/>
      <c r="CZ400" s="39"/>
      <c r="DA400" s="39"/>
      <c r="DB400" s="39"/>
      <c r="DC400" s="39"/>
      <c r="DD400" s="39"/>
      <c r="DE400" s="39"/>
      <c r="DF400" s="39"/>
      <c r="DG400" s="39"/>
      <c r="DH400" s="39"/>
      <c r="DI400" s="39"/>
      <c r="DJ400" s="39"/>
      <c r="DK400" s="39"/>
      <c r="DL400" s="39"/>
      <c r="DM400" s="39"/>
      <c r="DN400" s="39"/>
      <c r="DO400" s="39"/>
      <c r="DP400" s="39"/>
      <c r="DQ400" s="39"/>
      <c r="DR400" s="39"/>
      <c r="DS400" s="39"/>
      <c r="DT400" s="39"/>
      <c r="DU400" s="39"/>
      <c r="DV400" s="39"/>
      <c r="DW400" s="39"/>
      <c r="DX400" s="39"/>
      <c r="DY400" s="39"/>
      <c r="DZ400" s="39"/>
      <c r="EA400" s="39"/>
      <c r="EB400" s="39"/>
      <c r="EC400" s="39"/>
    </row>
    <row r="401" spans="1:133" s="1" customFormat="1" x14ac:dyDescent="0.2">
      <c r="A401" s="147"/>
      <c r="B401" s="223" t="s">
        <v>32</v>
      </c>
      <c r="C401" s="207" t="s">
        <v>719</v>
      </c>
      <c r="D401" s="123"/>
      <c r="E401" s="173"/>
      <c r="F401" s="214"/>
      <c r="G401" s="214"/>
      <c r="H401" s="224"/>
      <c r="I401" s="115"/>
      <c r="J401" s="116"/>
      <c r="K401" s="211"/>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c r="BC401" s="39"/>
      <c r="BD401" s="39"/>
      <c r="BE401" s="39"/>
      <c r="BF401" s="39"/>
      <c r="BG401" s="39"/>
      <c r="BH401" s="39"/>
      <c r="BI401" s="39"/>
      <c r="BJ401" s="39"/>
      <c r="BK401" s="39"/>
      <c r="BL401" s="39"/>
      <c r="BM401" s="39"/>
      <c r="BN401" s="39"/>
      <c r="BO401" s="39"/>
      <c r="BP401" s="39"/>
      <c r="BQ401" s="39"/>
      <c r="BR401" s="39"/>
      <c r="BS401" s="39"/>
      <c r="BT401" s="39"/>
      <c r="BU401" s="39"/>
      <c r="BV401" s="39"/>
      <c r="BW401" s="39"/>
      <c r="BX401" s="39"/>
      <c r="BY401" s="39"/>
      <c r="BZ401" s="39"/>
      <c r="CA401" s="39"/>
      <c r="CB401" s="39"/>
      <c r="CC401" s="39"/>
      <c r="CD401" s="39"/>
      <c r="CE401" s="39"/>
      <c r="CF401" s="39"/>
      <c r="CG401" s="39"/>
      <c r="CH401" s="39"/>
      <c r="CI401" s="39"/>
      <c r="CJ401" s="39"/>
      <c r="CK401" s="39"/>
      <c r="CL401" s="39"/>
      <c r="CM401" s="39"/>
      <c r="CN401" s="39"/>
      <c r="CO401" s="39"/>
      <c r="CP401" s="39"/>
      <c r="CQ401" s="39"/>
      <c r="CR401" s="39"/>
      <c r="CS401" s="39"/>
      <c r="CT401" s="39"/>
      <c r="CU401" s="39"/>
      <c r="CV401" s="39"/>
      <c r="CW401" s="39"/>
      <c r="CX401" s="39"/>
      <c r="CY401" s="39"/>
      <c r="CZ401" s="39"/>
      <c r="DA401" s="39"/>
      <c r="DB401" s="39"/>
      <c r="DC401" s="39"/>
      <c r="DD401" s="39"/>
      <c r="DE401" s="39"/>
      <c r="DF401" s="39"/>
      <c r="DG401" s="39"/>
      <c r="DH401" s="39"/>
      <c r="DI401" s="39"/>
      <c r="DJ401" s="39"/>
      <c r="DK401" s="39"/>
      <c r="DL401" s="39"/>
      <c r="DM401" s="39"/>
      <c r="DN401" s="39"/>
      <c r="DO401" s="39"/>
      <c r="DP401" s="39"/>
      <c r="DQ401" s="39"/>
      <c r="DR401" s="39"/>
      <c r="DS401" s="39"/>
      <c r="DT401" s="39"/>
      <c r="DU401" s="39"/>
      <c r="DV401" s="39"/>
      <c r="DW401" s="39"/>
      <c r="DX401" s="39"/>
      <c r="DY401" s="39"/>
      <c r="DZ401" s="39"/>
      <c r="EA401" s="39"/>
      <c r="EB401" s="39"/>
      <c r="EC401" s="39"/>
    </row>
    <row r="402" spans="1:133" s="1" customFormat="1" x14ac:dyDescent="0.2">
      <c r="A402" s="147"/>
      <c r="B402" s="223" t="s">
        <v>638</v>
      </c>
      <c r="C402" s="207" t="s">
        <v>720</v>
      </c>
      <c r="D402" s="123">
        <v>60</v>
      </c>
      <c r="E402" s="173" t="s">
        <v>264</v>
      </c>
      <c r="F402" s="245"/>
      <c r="G402" s="245"/>
      <c r="H402" s="224">
        <f t="shared" ref="H402:H423" si="144">SUM(F402,G402)*D402</f>
        <v>0</v>
      </c>
      <c r="I402" s="115">
        <f t="shared" ref="I402:J423" si="145">TRUNC(F402*(1+$K$4),2)</f>
        <v>0</v>
      </c>
      <c r="J402" s="116">
        <f t="shared" si="145"/>
        <v>0</v>
      </c>
      <c r="K402" s="211">
        <f t="shared" ref="K402:K423" si="146">SUM(I402:J402)*D402</f>
        <v>0</v>
      </c>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c r="BC402" s="39"/>
      <c r="BD402" s="39"/>
      <c r="BE402" s="39"/>
      <c r="BF402" s="39"/>
      <c r="BG402" s="39"/>
      <c r="BH402" s="39"/>
      <c r="BI402" s="39"/>
      <c r="BJ402" s="39"/>
      <c r="BK402" s="39"/>
      <c r="BL402" s="39"/>
      <c r="BM402" s="39"/>
      <c r="BN402" s="39"/>
      <c r="BO402" s="39"/>
      <c r="BP402" s="39"/>
      <c r="BQ402" s="39"/>
      <c r="BR402" s="39"/>
      <c r="BS402" s="39"/>
      <c r="BT402" s="39"/>
      <c r="BU402" s="39"/>
      <c r="BV402" s="39"/>
      <c r="BW402" s="39"/>
      <c r="BX402" s="39"/>
      <c r="BY402" s="39"/>
      <c r="BZ402" s="39"/>
      <c r="CA402" s="39"/>
      <c r="CB402" s="39"/>
      <c r="CC402" s="39"/>
      <c r="CD402" s="39"/>
      <c r="CE402" s="39"/>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c r="DD402" s="39"/>
      <c r="DE402" s="39"/>
      <c r="DF402" s="39"/>
      <c r="DG402" s="39"/>
      <c r="DH402" s="39"/>
      <c r="DI402" s="39"/>
      <c r="DJ402" s="39"/>
      <c r="DK402" s="39"/>
      <c r="DL402" s="39"/>
      <c r="DM402" s="39"/>
      <c r="DN402" s="39"/>
      <c r="DO402" s="39"/>
      <c r="DP402" s="39"/>
      <c r="DQ402" s="39"/>
      <c r="DR402" s="39"/>
      <c r="DS402" s="39"/>
      <c r="DT402" s="39"/>
      <c r="DU402" s="39"/>
      <c r="DV402" s="39"/>
      <c r="DW402" s="39"/>
      <c r="DX402" s="39"/>
      <c r="DY402" s="39"/>
      <c r="DZ402" s="39"/>
      <c r="EA402" s="39"/>
      <c r="EB402" s="39"/>
      <c r="EC402" s="39"/>
    </row>
    <row r="403" spans="1:133" s="1" customFormat="1" x14ac:dyDescent="0.2">
      <c r="A403" s="147"/>
      <c r="B403" s="223" t="s">
        <v>639</v>
      </c>
      <c r="C403" s="207" t="s">
        <v>644</v>
      </c>
      <c r="D403" s="123">
        <v>25</v>
      </c>
      <c r="E403" s="173" t="s">
        <v>264</v>
      </c>
      <c r="F403" s="245"/>
      <c r="G403" s="245"/>
      <c r="H403" s="224">
        <f t="shared" si="144"/>
        <v>0</v>
      </c>
      <c r="I403" s="115">
        <f t="shared" si="145"/>
        <v>0</v>
      </c>
      <c r="J403" s="116">
        <f t="shared" si="145"/>
        <v>0</v>
      </c>
      <c r="K403" s="211">
        <f t="shared" si="146"/>
        <v>0</v>
      </c>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39"/>
      <c r="BE403" s="39"/>
      <c r="BF403" s="39"/>
      <c r="BG403" s="39"/>
      <c r="BH403" s="39"/>
      <c r="BI403" s="39"/>
      <c r="BJ403" s="39"/>
      <c r="BK403" s="39"/>
      <c r="BL403" s="39"/>
      <c r="BM403" s="39"/>
      <c r="BN403" s="39"/>
      <c r="BO403" s="39"/>
      <c r="BP403" s="39"/>
      <c r="BQ403" s="39"/>
      <c r="BR403" s="39"/>
      <c r="BS403" s="39"/>
      <c r="BT403" s="39"/>
      <c r="BU403" s="39"/>
      <c r="BV403" s="39"/>
      <c r="BW403" s="39"/>
      <c r="BX403" s="39"/>
      <c r="BY403" s="39"/>
      <c r="BZ403" s="39"/>
      <c r="CA403" s="39"/>
      <c r="CB403" s="39"/>
      <c r="CC403" s="39"/>
      <c r="CD403" s="39"/>
      <c r="CE403" s="39"/>
      <c r="CF403" s="39"/>
      <c r="CG403" s="39"/>
      <c r="CH403" s="39"/>
      <c r="CI403" s="39"/>
      <c r="CJ403" s="39"/>
      <c r="CK403" s="39"/>
      <c r="CL403" s="39"/>
      <c r="CM403" s="39"/>
      <c r="CN403" s="39"/>
      <c r="CO403" s="39"/>
      <c r="CP403" s="39"/>
      <c r="CQ403" s="39"/>
      <c r="CR403" s="39"/>
      <c r="CS403" s="39"/>
      <c r="CT403" s="39"/>
      <c r="CU403" s="39"/>
      <c r="CV403" s="39"/>
      <c r="CW403" s="39"/>
      <c r="CX403" s="39"/>
      <c r="CY403" s="39"/>
      <c r="CZ403" s="39"/>
      <c r="DA403" s="39"/>
      <c r="DB403" s="39"/>
      <c r="DC403" s="39"/>
      <c r="DD403" s="39"/>
      <c r="DE403" s="39"/>
      <c r="DF403" s="39"/>
      <c r="DG403" s="39"/>
      <c r="DH403" s="39"/>
      <c r="DI403" s="39"/>
      <c r="DJ403" s="39"/>
      <c r="DK403" s="39"/>
      <c r="DL403" s="39"/>
      <c r="DM403" s="39"/>
      <c r="DN403" s="39"/>
      <c r="DO403" s="39"/>
      <c r="DP403" s="39"/>
      <c r="DQ403" s="39"/>
      <c r="DR403" s="39"/>
      <c r="DS403" s="39"/>
      <c r="DT403" s="39"/>
      <c r="DU403" s="39"/>
      <c r="DV403" s="39"/>
      <c r="DW403" s="39"/>
      <c r="DX403" s="39"/>
      <c r="DY403" s="39"/>
      <c r="DZ403" s="39"/>
      <c r="EA403" s="39"/>
      <c r="EB403" s="39"/>
      <c r="EC403" s="39"/>
    </row>
    <row r="404" spans="1:133" s="1" customFormat="1" x14ac:dyDescent="0.2">
      <c r="A404" s="147"/>
      <c r="B404" s="223" t="s">
        <v>640</v>
      </c>
      <c r="C404" s="207" t="s">
        <v>538</v>
      </c>
      <c r="D404" s="123">
        <v>40</v>
      </c>
      <c r="E404" s="173" t="s">
        <v>264</v>
      </c>
      <c r="F404" s="245"/>
      <c r="G404" s="245"/>
      <c r="H404" s="224">
        <f t="shared" si="144"/>
        <v>0</v>
      </c>
      <c r="I404" s="115">
        <f t="shared" si="145"/>
        <v>0</v>
      </c>
      <c r="J404" s="116">
        <f t="shared" si="145"/>
        <v>0</v>
      </c>
      <c r="K404" s="211">
        <f t="shared" si="146"/>
        <v>0</v>
      </c>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c r="BC404" s="39"/>
      <c r="BD404" s="39"/>
      <c r="BE404" s="39"/>
      <c r="BF404" s="39"/>
      <c r="BG404" s="39"/>
      <c r="BH404" s="39"/>
      <c r="BI404" s="39"/>
      <c r="BJ404" s="39"/>
      <c r="BK404" s="39"/>
      <c r="BL404" s="39"/>
      <c r="BM404" s="39"/>
      <c r="BN404" s="39"/>
      <c r="BO404" s="39"/>
      <c r="BP404" s="39"/>
      <c r="BQ404" s="39"/>
      <c r="BR404" s="39"/>
      <c r="BS404" s="39"/>
      <c r="BT404" s="39"/>
      <c r="BU404" s="39"/>
      <c r="BV404" s="39"/>
      <c r="BW404" s="39"/>
      <c r="BX404" s="39"/>
      <c r="BY404" s="39"/>
      <c r="BZ404" s="39"/>
      <c r="CA404" s="39"/>
      <c r="CB404" s="39"/>
      <c r="CC404" s="39"/>
      <c r="CD404" s="39"/>
      <c r="CE404" s="39"/>
      <c r="CF404" s="39"/>
      <c r="CG404" s="39"/>
      <c r="CH404" s="39"/>
      <c r="CI404" s="39"/>
      <c r="CJ404" s="39"/>
      <c r="CK404" s="39"/>
      <c r="CL404" s="39"/>
      <c r="CM404" s="39"/>
      <c r="CN404" s="39"/>
      <c r="CO404" s="39"/>
      <c r="CP404" s="39"/>
      <c r="CQ404" s="39"/>
      <c r="CR404" s="39"/>
      <c r="CS404" s="39"/>
      <c r="CT404" s="39"/>
      <c r="CU404" s="39"/>
      <c r="CV404" s="39"/>
      <c r="CW404" s="39"/>
      <c r="CX404" s="39"/>
      <c r="CY404" s="39"/>
      <c r="CZ404" s="39"/>
      <c r="DA404" s="39"/>
      <c r="DB404" s="39"/>
      <c r="DC404" s="39"/>
      <c r="DD404" s="39"/>
      <c r="DE404" s="39"/>
      <c r="DF404" s="39"/>
      <c r="DG404" s="39"/>
      <c r="DH404" s="39"/>
      <c r="DI404" s="39"/>
      <c r="DJ404" s="39"/>
      <c r="DK404" s="39"/>
      <c r="DL404" s="39"/>
      <c r="DM404" s="39"/>
      <c r="DN404" s="39"/>
      <c r="DO404" s="39"/>
      <c r="DP404" s="39"/>
      <c r="DQ404" s="39"/>
      <c r="DR404" s="39"/>
      <c r="DS404" s="39"/>
      <c r="DT404" s="39"/>
      <c r="DU404" s="39"/>
      <c r="DV404" s="39"/>
      <c r="DW404" s="39"/>
      <c r="DX404" s="39"/>
      <c r="DY404" s="39"/>
      <c r="DZ404" s="39"/>
      <c r="EA404" s="39"/>
      <c r="EB404" s="39"/>
      <c r="EC404" s="39"/>
    </row>
    <row r="405" spans="1:133" s="1" customFormat="1" x14ac:dyDescent="0.2">
      <c r="A405" s="147"/>
      <c r="B405" s="223" t="s">
        <v>641</v>
      </c>
      <c r="C405" s="207" t="s">
        <v>539</v>
      </c>
      <c r="D405" s="123">
        <v>75</v>
      </c>
      <c r="E405" s="173" t="s">
        <v>264</v>
      </c>
      <c r="F405" s="245"/>
      <c r="G405" s="245"/>
      <c r="H405" s="224">
        <f t="shared" si="144"/>
        <v>0</v>
      </c>
      <c r="I405" s="115">
        <f t="shared" si="145"/>
        <v>0</v>
      </c>
      <c r="J405" s="116">
        <f t="shared" si="145"/>
        <v>0</v>
      </c>
      <c r="K405" s="211">
        <f t="shared" si="146"/>
        <v>0</v>
      </c>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c r="BC405" s="39"/>
      <c r="BD405" s="39"/>
      <c r="BE405" s="39"/>
      <c r="BF405" s="39"/>
      <c r="BG405" s="39"/>
      <c r="BH405" s="39"/>
      <c r="BI405" s="39"/>
      <c r="BJ405" s="39"/>
      <c r="BK405" s="39"/>
      <c r="BL405" s="39"/>
      <c r="BM405" s="39"/>
      <c r="BN405" s="39"/>
      <c r="BO405" s="39"/>
      <c r="BP405" s="39"/>
      <c r="BQ405" s="39"/>
      <c r="BR405" s="39"/>
      <c r="BS405" s="39"/>
      <c r="BT405" s="39"/>
      <c r="BU405" s="39"/>
      <c r="BV405" s="39"/>
      <c r="BW405" s="39"/>
      <c r="BX405" s="39"/>
      <c r="BY405" s="39"/>
      <c r="BZ405" s="39"/>
      <c r="CA405" s="39"/>
      <c r="CB405" s="39"/>
      <c r="CC405" s="39"/>
      <c r="CD405" s="39"/>
      <c r="CE405" s="39"/>
      <c r="CF405" s="39"/>
      <c r="CG405" s="39"/>
      <c r="CH405" s="39"/>
      <c r="CI405" s="39"/>
      <c r="CJ405" s="39"/>
      <c r="CK405" s="39"/>
      <c r="CL405" s="39"/>
      <c r="CM405" s="39"/>
      <c r="CN405" s="39"/>
      <c r="CO405" s="39"/>
      <c r="CP405" s="39"/>
      <c r="CQ405" s="39"/>
      <c r="CR405" s="39"/>
      <c r="CS405" s="39"/>
      <c r="CT405" s="39"/>
      <c r="CU405" s="39"/>
      <c r="CV405" s="39"/>
      <c r="CW405" s="39"/>
      <c r="CX405" s="39"/>
      <c r="CY405" s="39"/>
      <c r="CZ405" s="39"/>
      <c r="DA405" s="39"/>
      <c r="DB405" s="39"/>
      <c r="DC405" s="39"/>
      <c r="DD405" s="39"/>
      <c r="DE405" s="39"/>
      <c r="DF405" s="39"/>
      <c r="DG405" s="39"/>
      <c r="DH405" s="39"/>
      <c r="DI405" s="39"/>
      <c r="DJ405" s="39"/>
      <c r="DK405" s="39"/>
      <c r="DL405" s="39"/>
      <c r="DM405" s="39"/>
      <c r="DN405" s="39"/>
      <c r="DO405" s="39"/>
      <c r="DP405" s="39"/>
      <c r="DQ405" s="39"/>
      <c r="DR405" s="39"/>
      <c r="DS405" s="39"/>
      <c r="DT405" s="39"/>
      <c r="DU405" s="39"/>
      <c r="DV405" s="39"/>
      <c r="DW405" s="39"/>
      <c r="DX405" s="39"/>
      <c r="DY405" s="39"/>
      <c r="DZ405" s="39"/>
      <c r="EA405" s="39"/>
      <c r="EB405" s="39"/>
      <c r="EC405" s="39"/>
    </row>
    <row r="406" spans="1:133" s="1" customFormat="1" x14ac:dyDescent="0.2">
      <c r="A406" s="147"/>
      <c r="B406" s="223" t="s">
        <v>721</v>
      </c>
      <c r="C406" s="207" t="s">
        <v>540</v>
      </c>
      <c r="D406" s="123">
        <v>40</v>
      </c>
      <c r="E406" s="173" t="s">
        <v>264</v>
      </c>
      <c r="F406" s="245"/>
      <c r="G406" s="245"/>
      <c r="H406" s="224">
        <f t="shared" si="144"/>
        <v>0</v>
      </c>
      <c r="I406" s="115">
        <f t="shared" si="145"/>
        <v>0</v>
      </c>
      <c r="J406" s="116">
        <f t="shared" si="145"/>
        <v>0</v>
      </c>
      <c r="K406" s="211">
        <f t="shared" si="146"/>
        <v>0</v>
      </c>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c r="BC406" s="39"/>
      <c r="BD406" s="39"/>
      <c r="BE406" s="39"/>
      <c r="BF406" s="39"/>
      <c r="BG406" s="39"/>
      <c r="BH406" s="39"/>
      <c r="BI406" s="39"/>
      <c r="BJ406" s="39"/>
      <c r="BK406" s="39"/>
      <c r="BL406" s="39"/>
      <c r="BM406" s="39"/>
      <c r="BN406" s="39"/>
      <c r="BO406" s="39"/>
      <c r="BP406" s="39"/>
      <c r="BQ406" s="39"/>
      <c r="BR406" s="39"/>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c r="DD406" s="39"/>
      <c r="DE406" s="39"/>
      <c r="DF406" s="39"/>
      <c r="DG406" s="39"/>
      <c r="DH406" s="39"/>
      <c r="DI406" s="39"/>
      <c r="DJ406" s="39"/>
      <c r="DK406" s="39"/>
      <c r="DL406" s="39"/>
      <c r="DM406" s="39"/>
      <c r="DN406" s="39"/>
      <c r="DO406" s="39"/>
      <c r="DP406" s="39"/>
      <c r="DQ406" s="39"/>
      <c r="DR406" s="39"/>
      <c r="DS406" s="39"/>
      <c r="DT406" s="39"/>
      <c r="DU406" s="39"/>
      <c r="DV406" s="39"/>
      <c r="DW406" s="39"/>
      <c r="DX406" s="39"/>
      <c r="DY406" s="39"/>
      <c r="DZ406" s="39"/>
      <c r="EA406" s="39"/>
      <c r="EB406" s="39"/>
      <c r="EC406" s="39"/>
    </row>
    <row r="407" spans="1:133" s="1" customFormat="1" x14ac:dyDescent="0.2">
      <c r="A407" s="147"/>
      <c r="B407" s="223" t="s">
        <v>722</v>
      </c>
      <c r="C407" s="207" t="s">
        <v>649</v>
      </c>
      <c r="D407" s="123">
        <v>60</v>
      </c>
      <c r="E407" s="173" t="s">
        <v>264</v>
      </c>
      <c r="F407" s="245"/>
      <c r="G407" s="245"/>
      <c r="H407" s="224">
        <f t="shared" si="144"/>
        <v>0</v>
      </c>
      <c r="I407" s="115">
        <f t="shared" si="145"/>
        <v>0</v>
      </c>
      <c r="J407" s="116">
        <f t="shared" si="145"/>
        <v>0</v>
      </c>
      <c r="K407" s="211">
        <f t="shared" si="146"/>
        <v>0</v>
      </c>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c r="BC407" s="39"/>
      <c r="BD407" s="39"/>
      <c r="BE407" s="39"/>
      <c r="BF407" s="39"/>
      <c r="BG407" s="39"/>
      <c r="BH407" s="39"/>
      <c r="BI407" s="39"/>
      <c r="BJ407" s="39"/>
      <c r="BK407" s="39"/>
      <c r="BL407" s="39"/>
      <c r="BM407" s="39"/>
      <c r="BN407" s="39"/>
      <c r="BO407" s="39"/>
      <c r="BP407" s="39"/>
      <c r="BQ407" s="39"/>
      <c r="BR407" s="39"/>
      <c r="BS407" s="39"/>
      <c r="BT407" s="39"/>
      <c r="BU407" s="39"/>
      <c r="BV407" s="39"/>
      <c r="BW407" s="39"/>
      <c r="BX407" s="39"/>
      <c r="BY407" s="39"/>
      <c r="BZ407" s="39"/>
      <c r="CA407" s="39"/>
      <c r="CB407" s="39"/>
      <c r="CC407" s="39"/>
      <c r="CD407" s="39"/>
      <c r="CE407" s="39"/>
      <c r="CF407" s="39"/>
      <c r="CG407" s="39"/>
      <c r="CH407" s="39"/>
      <c r="CI407" s="39"/>
      <c r="CJ407" s="39"/>
      <c r="CK407" s="39"/>
      <c r="CL407" s="39"/>
      <c r="CM407" s="39"/>
      <c r="CN407" s="39"/>
      <c r="CO407" s="39"/>
      <c r="CP407" s="39"/>
      <c r="CQ407" s="39"/>
      <c r="CR407" s="39"/>
      <c r="CS407" s="39"/>
      <c r="CT407" s="39"/>
      <c r="CU407" s="39"/>
      <c r="CV407" s="39"/>
      <c r="CW407" s="39"/>
      <c r="CX407" s="39"/>
      <c r="CY407" s="39"/>
      <c r="CZ407" s="39"/>
      <c r="DA407" s="39"/>
      <c r="DB407" s="39"/>
      <c r="DC407" s="39"/>
      <c r="DD407" s="39"/>
      <c r="DE407" s="39"/>
      <c r="DF407" s="39"/>
      <c r="DG407" s="39"/>
      <c r="DH407" s="39"/>
      <c r="DI407" s="39"/>
      <c r="DJ407" s="39"/>
      <c r="DK407" s="39"/>
      <c r="DL407" s="39"/>
      <c r="DM407" s="39"/>
      <c r="DN407" s="39"/>
      <c r="DO407" s="39"/>
      <c r="DP407" s="39"/>
      <c r="DQ407" s="39"/>
      <c r="DR407" s="39"/>
      <c r="DS407" s="39"/>
      <c r="DT407" s="39"/>
      <c r="DU407" s="39"/>
      <c r="DV407" s="39"/>
      <c r="DW407" s="39"/>
      <c r="DX407" s="39"/>
      <c r="DY407" s="39"/>
      <c r="DZ407" s="39"/>
      <c r="EA407" s="39"/>
      <c r="EB407" s="39"/>
      <c r="EC407" s="39"/>
    </row>
    <row r="408" spans="1:133" s="1" customFormat="1" x14ac:dyDescent="0.2">
      <c r="A408" s="147"/>
      <c r="B408" s="223" t="s">
        <v>723</v>
      </c>
      <c r="C408" s="207" t="s">
        <v>651</v>
      </c>
      <c r="D408" s="123">
        <v>60</v>
      </c>
      <c r="E408" s="173" t="s">
        <v>264</v>
      </c>
      <c r="F408" s="245"/>
      <c r="G408" s="245"/>
      <c r="H408" s="224">
        <f t="shared" si="144"/>
        <v>0</v>
      </c>
      <c r="I408" s="115">
        <f t="shared" si="145"/>
        <v>0</v>
      </c>
      <c r="J408" s="116">
        <f t="shared" si="145"/>
        <v>0</v>
      </c>
      <c r="K408" s="211">
        <f t="shared" si="146"/>
        <v>0</v>
      </c>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c r="BC408" s="39"/>
      <c r="BD408" s="39"/>
      <c r="BE408" s="39"/>
      <c r="BF408" s="39"/>
      <c r="BG408" s="39"/>
      <c r="BH408" s="39"/>
      <c r="BI408" s="39"/>
      <c r="BJ408" s="39"/>
      <c r="BK408" s="39"/>
      <c r="BL408" s="39"/>
      <c r="BM408" s="39"/>
      <c r="BN408" s="39"/>
      <c r="BO408" s="39"/>
      <c r="BP408" s="39"/>
      <c r="BQ408" s="39"/>
      <c r="BR408" s="39"/>
      <c r="BS408" s="39"/>
      <c r="BT408" s="39"/>
      <c r="BU408" s="39"/>
      <c r="BV408" s="39"/>
      <c r="BW408" s="39"/>
      <c r="BX408" s="39"/>
      <c r="BY408" s="39"/>
      <c r="BZ408" s="39"/>
      <c r="CA408" s="39"/>
      <c r="CB408" s="39"/>
      <c r="CC408" s="39"/>
      <c r="CD408" s="39"/>
      <c r="CE408" s="39"/>
      <c r="CF408" s="39"/>
      <c r="CG408" s="39"/>
      <c r="CH408" s="39"/>
      <c r="CI408" s="39"/>
      <c r="CJ408" s="39"/>
      <c r="CK408" s="39"/>
      <c r="CL408" s="39"/>
      <c r="CM408" s="39"/>
      <c r="CN408" s="39"/>
      <c r="CO408" s="39"/>
      <c r="CP408" s="39"/>
      <c r="CQ408" s="39"/>
      <c r="CR408" s="39"/>
      <c r="CS408" s="39"/>
      <c r="CT408" s="39"/>
      <c r="CU408" s="39"/>
      <c r="CV408" s="39"/>
      <c r="CW408" s="39"/>
      <c r="CX408" s="39"/>
      <c r="CY408" s="39"/>
      <c r="CZ408" s="39"/>
      <c r="DA408" s="39"/>
      <c r="DB408" s="39"/>
      <c r="DC408" s="39"/>
      <c r="DD408" s="39"/>
      <c r="DE408" s="39"/>
      <c r="DF408" s="39"/>
      <c r="DG408" s="39"/>
      <c r="DH408" s="39"/>
      <c r="DI408" s="39"/>
      <c r="DJ408" s="39"/>
      <c r="DK408" s="39"/>
      <c r="DL408" s="39"/>
      <c r="DM408" s="39"/>
      <c r="DN408" s="39"/>
      <c r="DO408" s="39"/>
      <c r="DP408" s="39"/>
      <c r="DQ408" s="39"/>
      <c r="DR408" s="39"/>
      <c r="DS408" s="39"/>
      <c r="DT408" s="39"/>
      <c r="DU408" s="39"/>
      <c r="DV408" s="39"/>
      <c r="DW408" s="39"/>
      <c r="DX408" s="39"/>
      <c r="DY408" s="39"/>
      <c r="DZ408" s="39"/>
      <c r="EA408" s="39"/>
      <c r="EB408" s="39"/>
      <c r="EC408" s="39"/>
    </row>
    <row r="409" spans="1:133" s="1" customFormat="1" x14ac:dyDescent="0.2">
      <c r="A409" s="147"/>
      <c r="B409" s="223" t="s">
        <v>724</v>
      </c>
      <c r="C409" s="207" t="s">
        <v>653</v>
      </c>
      <c r="D409" s="123">
        <v>15</v>
      </c>
      <c r="E409" s="173" t="s">
        <v>264</v>
      </c>
      <c r="F409" s="245"/>
      <c r="G409" s="245"/>
      <c r="H409" s="224">
        <f t="shared" si="144"/>
        <v>0</v>
      </c>
      <c r="I409" s="115">
        <f t="shared" si="145"/>
        <v>0</v>
      </c>
      <c r="J409" s="116">
        <f t="shared" si="145"/>
        <v>0</v>
      </c>
      <c r="K409" s="211">
        <f t="shared" si="146"/>
        <v>0</v>
      </c>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c r="BC409" s="39"/>
      <c r="BD409" s="39"/>
      <c r="BE409" s="39"/>
      <c r="BF409" s="39"/>
      <c r="BG409" s="39"/>
      <c r="BH409" s="39"/>
      <c r="BI409" s="39"/>
      <c r="BJ409" s="39"/>
      <c r="BK409" s="39"/>
      <c r="BL409" s="39"/>
      <c r="BM409" s="39"/>
      <c r="BN409" s="39"/>
      <c r="BO409" s="39"/>
      <c r="BP409" s="39"/>
      <c r="BQ409" s="39"/>
      <c r="BR409" s="39"/>
      <c r="BS409" s="39"/>
      <c r="BT409" s="39"/>
      <c r="BU409" s="39"/>
      <c r="BV409" s="39"/>
      <c r="BW409" s="39"/>
      <c r="BX409" s="39"/>
      <c r="BY409" s="39"/>
      <c r="BZ409" s="39"/>
      <c r="CA409" s="39"/>
      <c r="CB409" s="39"/>
      <c r="CC409" s="39"/>
      <c r="CD409" s="39"/>
      <c r="CE409" s="39"/>
      <c r="CF409" s="39"/>
      <c r="CG409" s="39"/>
      <c r="CH409" s="39"/>
      <c r="CI409" s="39"/>
      <c r="CJ409" s="39"/>
      <c r="CK409" s="39"/>
      <c r="CL409" s="39"/>
      <c r="CM409" s="39"/>
      <c r="CN409" s="39"/>
      <c r="CO409" s="39"/>
      <c r="CP409" s="39"/>
      <c r="CQ409" s="39"/>
      <c r="CR409" s="39"/>
      <c r="CS409" s="39"/>
      <c r="CT409" s="39"/>
      <c r="CU409" s="39"/>
      <c r="CV409" s="39"/>
      <c r="CW409" s="39"/>
      <c r="CX409" s="39"/>
      <c r="CY409" s="39"/>
      <c r="CZ409" s="39"/>
      <c r="DA409" s="39"/>
      <c r="DB409" s="39"/>
      <c r="DC409" s="39"/>
      <c r="DD409" s="39"/>
      <c r="DE409" s="39"/>
      <c r="DF409" s="39"/>
      <c r="DG409" s="39"/>
      <c r="DH409" s="39"/>
      <c r="DI409" s="39"/>
      <c r="DJ409" s="39"/>
      <c r="DK409" s="39"/>
      <c r="DL409" s="39"/>
      <c r="DM409" s="39"/>
      <c r="DN409" s="39"/>
      <c r="DO409" s="39"/>
      <c r="DP409" s="39"/>
      <c r="DQ409" s="39"/>
      <c r="DR409" s="39"/>
      <c r="DS409" s="39"/>
      <c r="DT409" s="39"/>
      <c r="DU409" s="39"/>
      <c r="DV409" s="39"/>
      <c r="DW409" s="39"/>
      <c r="DX409" s="39"/>
      <c r="DY409" s="39"/>
      <c r="DZ409" s="39"/>
      <c r="EA409" s="39"/>
      <c r="EB409" s="39"/>
      <c r="EC409" s="39"/>
    </row>
    <row r="410" spans="1:133" s="1" customFormat="1" x14ac:dyDescent="0.2">
      <c r="A410" s="147"/>
      <c r="B410" s="223" t="s">
        <v>725</v>
      </c>
      <c r="C410" s="207" t="s">
        <v>655</v>
      </c>
      <c r="D410" s="123">
        <v>15</v>
      </c>
      <c r="E410" s="173" t="s">
        <v>264</v>
      </c>
      <c r="F410" s="245"/>
      <c r="G410" s="245"/>
      <c r="H410" s="224">
        <f t="shared" si="144"/>
        <v>0</v>
      </c>
      <c r="I410" s="115">
        <f t="shared" si="145"/>
        <v>0</v>
      </c>
      <c r="J410" s="116">
        <f t="shared" si="145"/>
        <v>0</v>
      </c>
      <c r="K410" s="211">
        <f t="shared" si="146"/>
        <v>0</v>
      </c>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c r="BC410" s="39"/>
      <c r="BD410" s="39"/>
      <c r="BE410" s="39"/>
      <c r="BF410" s="39"/>
      <c r="BG410" s="39"/>
      <c r="BH410" s="39"/>
      <c r="BI410" s="39"/>
      <c r="BJ410" s="39"/>
      <c r="BK410" s="39"/>
      <c r="BL410" s="39"/>
      <c r="BM410" s="39"/>
      <c r="BN410" s="39"/>
      <c r="BO410" s="39"/>
      <c r="BP410" s="39"/>
      <c r="BQ410" s="39"/>
      <c r="BR410" s="39"/>
      <c r="BS410" s="39"/>
      <c r="BT410" s="39"/>
      <c r="BU410" s="39"/>
      <c r="BV410" s="39"/>
      <c r="BW410" s="39"/>
      <c r="BX410" s="39"/>
      <c r="BY410" s="39"/>
      <c r="BZ410" s="39"/>
      <c r="CA410" s="39"/>
      <c r="CB410" s="39"/>
      <c r="CC410" s="39"/>
      <c r="CD410" s="39"/>
      <c r="CE410" s="39"/>
      <c r="CF410" s="39"/>
      <c r="CG410" s="39"/>
      <c r="CH410" s="39"/>
      <c r="CI410" s="39"/>
      <c r="CJ410" s="39"/>
      <c r="CK410" s="39"/>
      <c r="CL410" s="39"/>
      <c r="CM410" s="39"/>
      <c r="CN410" s="39"/>
      <c r="CO410" s="39"/>
      <c r="CP410" s="39"/>
      <c r="CQ410" s="39"/>
      <c r="CR410" s="39"/>
      <c r="CS410" s="39"/>
      <c r="CT410" s="39"/>
      <c r="CU410" s="39"/>
      <c r="CV410" s="39"/>
      <c r="CW410" s="39"/>
      <c r="CX410" s="39"/>
      <c r="CY410" s="39"/>
      <c r="CZ410" s="39"/>
      <c r="DA410" s="39"/>
      <c r="DB410" s="39"/>
      <c r="DC410" s="39"/>
      <c r="DD410" s="39"/>
      <c r="DE410" s="39"/>
      <c r="DF410" s="39"/>
      <c r="DG410" s="39"/>
      <c r="DH410" s="39"/>
      <c r="DI410" s="39"/>
      <c r="DJ410" s="39"/>
      <c r="DK410" s="39"/>
      <c r="DL410" s="39"/>
      <c r="DM410" s="39"/>
      <c r="DN410" s="39"/>
      <c r="DO410" s="39"/>
      <c r="DP410" s="39"/>
      <c r="DQ410" s="39"/>
      <c r="DR410" s="39"/>
      <c r="DS410" s="39"/>
      <c r="DT410" s="39"/>
      <c r="DU410" s="39"/>
      <c r="DV410" s="39"/>
      <c r="DW410" s="39"/>
      <c r="DX410" s="39"/>
      <c r="DY410" s="39"/>
      <c r="DZ410" s="39"/>
      <c r="EA410" s="39"/>
      <c r="EB410" s="39"/>
      <c r="EC410" s="39"/>
    </row>
    <row r="411" spans="1:133" s="1" customFormat="1" x14ac:dyDescent="0.2">
      <c r="A411" s="147"/>
      <c r="B411" s="223" t="s">
        <v>726</v>
      </c>
      <c r="C411" s="207" t="s">
        <v>657</v>
      </c>
      <c r="D411" s="123">
        <v>20</v>
      </c>
      <c r="E411" s="173" t="s">
        <v>264</v>
      </c>
      <c r="F411" s="245"/>
      <c r="G411" s="245"/>
      <c r="H411" s="224">
        <f t="shared" si="144"/>
        <v>0</v>
      </c>
      <c r="I411" s="115">
        <f t="shared" si="145"/>
        <v>0</v>
      </c>
      <c r="J411" s="116">
        <f t="shared" si="145"/>
        <v>0</v>
      </c>
      <c r="K411" s="211">
        <f t="shared" si="146"/>
        <v>0</v>
      </c>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3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3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9"/>
      <c r="EB411" s="39"/>
      <c r="EC411" s="39"/>
    </row>
    <row r="412" spans="1:133" s="1" customFormat="1" x14ac:dyDescent="0.2">
      <c r="A412" s="147"/>
      <c r="B412" s="223" t="s">
        <v>727</v>
      </c>
      <c r="C412" s="207" t="s">
        <v>659</v>
      </c>
      <c r="D412" s="123">
        <v>100</v>
      </c>
      <c r="E412" s="173" t="s">
        <v>264</v>
      </c>
      <c r="F412" s="245"/>
      <c r="G412" s="245"/>
      <c r="H412" s="224">
        <f t="shared" si="144"/>
        <v>0</v>
      </c>
      <c r="I412" s="115">
        <f t="shared" si="145"/>
        <v>0</v>
      </c>
      <c r="J412" s="116">
        <f t="shared" si="145"/>
        <v>0</v>
      </c>
      <c r="K412" s="211">
        <f t="shared" si="146"/>
        <v>0</v>
      </c>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3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3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c r="DV412" s="39"/>
      <c r="DW412" s="39"/>
      <c r="DX412" s="39"/>
      <c r="DY412" s="39"/>
      <c r="DZ412" s="39"/>
      <c r="EA412" s="39"/>
      <c r="EB412" s="39"/>
      <c r="EC412" s="39"/>
    </row>
    <row r="413" spans="1:133" s="1" customFormat="1" x14ac:dyDescent="0.2">
      <c r="A413" s="147"/>
      <c r="B413" s="223" t="s">
        <v>728</v>
      </c>
      <c r="C413" s="207" t="s">
        <v>660</v>
      </c>
      <c r="D413" s="123">
        <v>100</v>
      </c>
      <c r="E413" s="173" t="s">
        <v>264</v>
      </c>
      <c r="F413" s="245"/>
      <c r="G413" s="245"/>
      <c r="H413" s="224">
        <f t="shared" si="144"/>
        <v>0</v>
      </c>
      <c r="I413" s="115">
        <f t="shared" si="145"/>
        <v>0</v>
      </c>
      <c r="J413" s="116">
        <f t="shared" si="145"/>
        <v>0</v>
      </c>
      <c r="K413" s="211">
        <f t="shared" si="146"/>
        <v>0</v>
      </c>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c r="BC413" s="39"/>
      <c r="BD413" s="39"/>
      <c r="BE413" s="39"/>
      <c r="BF413" s="39"/>
      <c r="BG413" s="39"/>
      <c r="BH413" s="39"/>
      <c r="BI413" s="39"/>
      <c r="BJ413" s="39"/>
      <c r="BK413" s="39"/>
      <c r="BL413" s="39"/>
      <c r="BM413" s="39"/>
      <c r="BN413" s="39"/>
      <c r="BO413" s="39"/>
      <c r="BP413" s="39"/>
      <c r="BQ413" s="39"/>
      <c r="BR413" s="39"/>
      <c r="BS413" s="39"/>
      <c r="BT413" s="39"/>
      <c r="BU413" s="39"/>
      <c r="BV413" s="39"/>
      <c r="BW413" s="39"/>
      <c r="BX413" s="39"/>
      <c r="BY413" s="39"/>
      <c r="BZ413" s="39"/>
      <c r="CA413" s="39"/>
      <c r="CB413" s="39"/>
      <c r="CC413" s="39"/>
      <c r="CD413" s="39"/>
      <c r="CE413" s="39"/>
      <c r="CF413" s="39"/>
      <c r="CG413" s="39"/>
      <c r="CH413" s="39"/>
      <c r="CI413" s="39"/>
      <c r="CJ413" s="39"/>
      <c r="CK413" s="39"/>
      <c r="CL413" s="39"/>
      <c r="CM413" s="39"/>
      <c r="CN413" s="39"/>
      <c r="CO413" s="39"/>
      <c r="CP413" s="39"/>
      <c r="CQ413" s="39"/>
      <c r="CR413" s="39"/>
      <c r="CS413" s="39"/>
      <c r="CT413" s="39"/>
      <c r="CU413" s="39"/>
      <c r="CV413" s="39"/>
      <c r="CW413" s="39"/>
      <c r="CX413" s="39"/>
      <c r="CY413" s="39"/>
      <c r="CZ413" s="39"/>
      <c r="DA413" s="39"/>
      <c r="DB413" s="39"/>
      <c r="DC413" s="39"/>
      <c r="DD413" s="39"/>
      <c r="DE413" s="39"/>
      <c r="DF413" s="39"/>
      <c r="DG413" s="39"/>
      <c r="DH413" s="39"/>
      <c r="DI413" s="39"/>
      <c r="DJ413" s="39"/>
      <c r="DK413" s="39"/>
      <c r="DL413" s="39"/>
      <c r="DM413" s="39"/>
      <c r="DN413" s="39"/>
      <c r="DO413" s="39"/>
      <c r="DP413" s="39"/>
      <c r="DQ413" s="39"/>
      <c r="DR413" s="39"/>
      <c r="DS413" s="39"/>
      <c r="DT413" s="39"/>
      <c r="DU413" s="39"/>
      <c r="DV413" s="39"/>
      <c r="DW413" s="39"/>
      <c r="DX413" s="39"/>
      <c r="DY413" s="39"/>
      <c r="DZ413" s="39"/>
      <c r="EA413" s="39"/>
      <c r="EB413" s="39"/>
      <c r="EC413" s="39"/>
    </row>
    <row r="414" spans="1:133" s="1" customFormat="1" x14ac:dyDescent="0.2">
      <c r="A414" s="147"/>
      <c r="B414" s="223" t="s">
        <v>729</v>
      </c>
      <c r="C414" s="207" t="s">
        <v>541</v>
      </c>
      <c r="D414" s="123">
        <v>5</v>
      </c>
      <c r="E414" s="173" t="s">
        <v>281</v>
      </c>
      <c r="F414" s="245"/>
      <c r="G414" s="245"/>
      <c r="H414" s="224">
        <f t="shared" si="144"/>
        <v>0</v>
      </c>
      <c r="I414" s="115">
        <f t="shared" si="145"/>
        <v>0</v>
      </c>
      <c r="J414" s="116">
        <f t="shared" si="145"/>
        <v>0</v>
      </c>
      <c r="K414" s="211">
        <f t="shared" si="146"/>
        <v>0</v>
      </c>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3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3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9"/>
      <c r="EB414" s="39"/>
      <c r="EC414" s="39"/>
    </row>
    <row r="415" spans="1:133" s="1" customFormat="1" x14ac:dyDescent="0.2">
      <c r="A415" s="147"/>
      <c r="B415" s="223" t="s">
        <v>730</v>
      </c>
      <c r="C415" s="207" t="s">
        <v>661</v>
      </c>
      <c r="D415" s="123">
        <v>13</v>
      </c>
      <c r="E415" s="173" t="s">
        <v>264</v>
      </c>
      <c r="F415" s="245"/>
      <c r="G415" s="245"/>
      <c r="H415" s="224">
        <f t="shared" si="144"/>
        <v>0</v>
      </c>
      <c r="I415" s="115">
        <f t="shared" si="145"/>
        <v>0</v>
      </c>
      <c r="J415" s="116">
        <f t="shared" si="145"/>
        <v>0</v>
      </c>
      <c r="K415" s="211">
        <f t="shared" si="146"/>
        <v>0</v>
      </c>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3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3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c r="DV415" s="39"/>
      <c r="DW415" s="39"/>
      <c r="DX415" s="39"/>
      <c r="DY415" s="39"/>
      <c r="DZ415" s="39"/>
      <c r="EA415" s="39"/>
      <c r="EB415" s="39"/>
      <c r="EC415" s="39"/>
    </row>
    <row r="416" spans="1:133" s="1" customFormat="1" x14ac:dyDescent="0.2">
      <c r="A416" s="147"/>
      <c r="B416" s="223" t="s">
        <v>731</v>
      </c>
      <c r="C416" s="207" t="s">
        <v>662</v>
      </c>
      <c r="D416" s="123">
        <v>34</v>
      </c>
      <c r="E416" s="173" t="s">
        <v>266</v>
      </c>
      <c r="F416" s="245"/>
      <c r="G416" s="245"/>
      <c r="H416" s="224">
        <f t="shared" si="144"/>
        <v>0</v>
      </c>
      <c r="I416" s="115">
        <f t="shared" si="145"/>
        <v>0</v>
      </c>
      <c r="J416" s="116">
        <f t="shared" si="145"/>
        <v>0</v>
      </c>
      <c r="K416" s="211">
        <f t="shared" si="146"/>
        <v>0</v>
      </c>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c r="BC416" s="39"/>
      <c r="BD416" s="39"/>
      <c r="BE416" s="39"/>
      <c r="BF416" s="39"/>
      <c r="BG416" s="39"/>
      <c r="BH416" s="39"/>
      <c r="BI416" s="39"/>
      <c r="BJ416" s="39"/>
      <c r="BK416" s="39"/>
      <c r="BL416" s="39"/>
      <c r="BM416" s="39"/>
      <c r="BN416" s="39"/>
      <c r="BO416" s="39"/>
      <c r="BP416" s="39"/>
      <c r="BQ416" s="39"/>
      <c r="BR416" s="39"/>
      <c r="BS416" s="39"/>
      <c r="BT416" s="39"/>
      <c r="BU416" s="39"/>
      <c r="BV416" s="39"/>
      <c r="BW416" s="39"/>
      <c r="BX416" s="39"/>
      <c r="BY416" s="39"/>
      <c r="BZ416" s="39"/>
      <c r="CA416" s="39"/>
      <c r="CB416" s="39"/>
      <c r="CC416" s="39"/>
      <c r="CD416" s="39"/>
      <c r="CE416" s="39"/>
      <c r="CF416" s="39"/>
      <c r="CG416" s="39"/>
      <c r="CH416" s="39"/>
      <c r="CI416" s="39"/>
      <c r="CJ416" s="39"/>
      <c r="CK416" s="39"/>
      <c r="CL416" s="39"/>
      <c r="CM416" s="39"/>
      <c r="CN416" s="39"/>
      <c r="CO416" s="39"/>
      <c r="CP416" s="39"/>
      <c r="CQ416" s="39"/>
      <c r="CR416" s="39"/>
      <c r="CS416" s="39"/>
      <c r="CT416" s="39"/>
      <c r="CU416" s="39"/>
      <c r="CV416" s="39"/>
      <c r="CW416" s="39"/>
      <c r="CX416" s="39"/>
      <c r="CY416" s="39"/>
      <c r="CZ416" s="39"/>
      <c r="DA416" s="39"/>
      <c r="DB416" s="39"/>
      <c r="DC416" s="39"/>
      <c r="DD416" s="39"/>
      <c r="DE416" s="39"/>
      <c r="DF416" s="39"/>
      <c r="DG416" s="39"/>
      <c r="DH416" s="39"/>
      <c r="DI416" s="39"/>
      <c r="DJ416" s="39"/>
      <c r="DK416" s="39"/>
      <c r="DL416" s="39"/>
      <c r="DM416" s="39"/>
      <c r="DN416" s="39"/>
      <c r="DO416" s="39"/>
      <c r="DP416" s="39"/>
      <c r="DQ416" s="39"/>
      <c r="DR416" s="39"/>
      <c r="DS416" s="39"/>
      <c r="DT416" s="39"/>
      <c r="DU416" s="39"/>
      <c r="DV416" s="39"/>
      <c r="DW416" s="39"/>
      <c r="DX416" s="39"/>
      <c r="DY416" s="39"/>
      <c r="DZ416" s="39"/>
      <c r="EA416" s="39"/>
      <c r="EB416" s="39"/>
      <c r="EC416" s="39"/>
    </row>
    <row r="417" spans="1:133" s="1" customFormat="1" x14ac:dyDescent="0.2">
      <c r="A417" s="147"/>
      <c r="B417" s="223" t="s">
        <v>732</v>
      </c>
      <c r="C417" s="207" t="s">
        <v>663</v>
      </c>
      <c r="D417" s="123">
        <v>50</v>
      </c>
      <c r="E417" s="173" t="s">
        <v>264</v>
      </c>
      <c r="F417" s="245"/>
      <c r="G417" s="245"/>
      <c r="H417" s="224">
        <f t="shared" si="144"/>
        <v>0</v>
      </c>
      <c r="I417" s="115">
        <f t="shared" si="145"/>
        <v>0</v>
      </c>
      <c r="J417" s="116">
        <f t="shared" si="145"/>
        <v>0</v>
      </c>
      <c r="K417" s="211">
        <f t="shared" si="146"/>
        <v>0</v>
      </c>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c r="BC417" s="39"/>
      <c r="BD417" s="39"/>
      <c r="BE417" s="39"/>
      <c r="BF417" s="39"/>
      <c r="BG417" s="39"/>
      <c r="BH417" s="39"/>
      <c r="BI417" s="39"/>
      <c r="BJ417" s="39"/>
      <c r="BK417" s="39"/>
      <c r="BL417" s="39"/>
      <c r="BM417" s="39"/>
      <c r="BN417" s="39"/>
      <c r="BO417" s="39"/>
      <c r="BP417" s="39"/>
      <c r="BQ417" s="39"/>
      <c r="BR417" s="39"/>
      <c r="BS417" s="39"/>
      <c r="BT417" s="39"/>
      <c r="BU417" s="39"/>
      <c r="BV417" s="39"/>
      <c r="BW417" s="39"/>
      <c r="BX417" s="39"/>
      <c r="BY417" s="39"/>
      <c r="BZ417" s="39"/>
      <c r="CA417" s="39"/>
      <c r="CB417" s="39"/>
      <c r="CC417" s="39"/>
      <c r="CD417" s="39"/>
      <c r="CE417" s="39"/>
      <c r="CF417" s="39"/>
      <c r="CG417" s="39"/>
      <c r="CH417" s="39"/>
      <c r="CI417" s="39"/>
      <c r="CJ417" s="39"/>
      <c r="CK417" s="39"/>
      <c r="CL417" s="39"/>
      <c r="CM417" s="39"/>
      <c r="CN417" s="39"/>
      <c r="CO417" s="39"/>
      <c r="CP417" s="39"/>
      <c r="CQ417" s="39"/>
      <c r="CR417" s="39"/>
      <c r="CS417" s="39"/>
      <c r="CT417" s="39"/>
      <c r="CU417" s="39"/>
      <c r="CV417" s="39"/>
      <c r="CW417" s="39"/>
      <c r="CX417" s="39"/>
      <c r="CY417" s="39"/>
      <c r="CZ417" s="39"/>
      <c r="DA417" s="39"/>
      <c r="DB417" s="39"/>
      <c r="DC417" s="39"/>
      <c r="DD417" s="39"/>
      <c r="DE417" s="39"/>
      <c r="DF417" s="39"/>
      <c r="DG417" s="39"/>
      <c r="DH417" s="39"/>
      <c r="DI417" s="39"/>
      <c r="DJ417" s="39"/>
      <c r="DK417" s="39"/>
      <c r="DL417" s="39"/>
      <c r="DM417" s="39"/>
      <c r="DN417" s="39"/>
      <c r="DO417" s="39"/>
      <c r="DP417" s="39"/>
      <c r="DQ417" s="39"/>
      <c r="DR417" s="39"/>
      <c r="DS417" s="39"/>
      <c r="DT417" s="39"/>
      <c r="DU417" s="39"/>
      <c r="DV417" s="39"/>
      <c r="DW417" s="39"/>
      <c r="DX417" s="39"/>
      <c r="DY417" s="39"/>
      <c r="DZ417" s="39"/>
      <c r="EA417" s="39"/>
      <c r="EB417" s="39"/>
      <c r="EC417" s="39"/>
    </row>
    <row r="418" spans="1:133" s="1" customFormat="1" x14ac:dyDescent="0.2">
      <c r="A418" s="147"/>
      <c r="B418" s="223" t="s">
        <v>733</v>
      </c>
      <c r="C418" s="207" t="s">
        <v>664</v>
      </c>
      <c r="D418" s="123">
        <v>30</v>
      </c>
      <c r="E418" s="173" t="s">
        <v>266</v>
      </c>
      <c r="F418" s="245"/>
      <c r="G418" s="245"/>
      <c r="H418" s="224">
        <f t="shared" si="144"/>
        <v>0</v>
      </c>
      <c r="I418" s="115">
        <f t="shared" si="145"/>
        <v>0</v>
      </c>
      <c r="J418" s="116">
        <f t="shared" si="145"/>
        <v>0</v>
      </c>
      <c r="K418" s="211">
        <f t="shared" si="146"/>
        <v>0</v>
      </c>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c r="BC418" s="39"/>
      <c r="BD418" s="39"/>
      <c r="BE418" s="39"/>
      <c r="BF418" s="39"/>
      <c r="BG418" s="39"/>
      <c r="BH418" s="39"/>
      <c r="BI418" s="39"/>
      <c r="BJ418" s="39"/>
      <c r="BK418" s="39"/>
      <c r="BL418" s="39"/>
      <c r="BM418" s="39"/>
      <c r="BN418" s="39"/>
      <c r="BO418" s="39"/>
      <c r="BP418" s="39"/>
      <c r="BQ418" s="39"/>
      <c r="BR418" s="39"/>
      <c r="BS418" s="39"/>
      <c r="BT418" s="39"/>
      <c r="BU418" s="39"/>
      <c r="BV418" s="39"/>
      <c r="BW418" s="39"/>
      <c r="BX418" s="39"/>
      <c r="BY418" s="39"/>
      <c r="BZ418" s="39"/>
      <c r="CA418" s="39"/>
      <c r="CB418" s="39"/>
      <c r="CC418" s="39"/>
      <c r="CD418" s="39"/>
      <c r="CE418" s="39"/>
      <c r="CF418" s="39"/>
      <c r="CG418" s="39"/>
      <c r="CH418" s="39"/>
      <c r="CI418" s="39"/>
      <c r="CJ418" s="39"/>
      <c r="CK418" s="39"/>
      <c r="CL418" s="39"/>
      <c r="CM418" s="39"/>
      <c r="CN418" s="39"/>
      <c r="CO418" s="39"/>
      <c r="CP418" s="39"/>
      <c r="CQ418" s="39"/>
      <c r="CR418" s="39"/>
      <c r="CS418" s="39"/>
      <c r="CT418" s="39"/>
      <c r="CU418" s="39"/>
      <c r="CV418" s="39"/>
      <c r="CW418" s="39"/>
      <c r="CX418" s="39"/>
      <c r="CY418" s="39"/>
      <c r="CZ418" s="39"/>
      <c r="DA418" s="39"/>
      <c r="DB418" s="39"/>
      <c r="DC418" s="39"/>
      <c r="DD418" s="39"/>
      <c r="DE418" s="39"/>
      <c r="DF418" s="39"/>
      <c r="DG418" s="39"/>
      <c r="DH418" s="39"/>
      <c r="DI418" s="39"/>
      <c r="DJ418" s="39"/>
      <c r="DK418" s="39"/>
      <c r="DL418" s="39"/>
      <c r="DM418" s="39"/>
      <c r="DN418" s="39"/>
      <c r="DO418" s="39"/>
      <c r="DP418" s="39"/>
      <c r="DQ418" s="39"/>
      <c r="DR418" s="39"/>
      <c r="DS418" s="39"/>
      <c r="DT418" s="39"/>
      <c r="DU418" s="39"/>
      <c r="DV418" s="39"/>
      <c r="DW418" s="39"/>
      <c r="DX418" s="39"/>
      <c r="DY418" s="39"/>
      <c r="DZ418" s="39"/>
      <c r="EA418" s="39"/>
      <c r="EB418" s="39"/>
      <c r="EC418" s="39"/>
    </row>
    <row r="419" spans="1:133" s="1" customFormat="1" x14ac:dyDescent="0.2">
      <c r="A419" s="147"/>
      <c r="B419" s="223" t="s">
        <v>734</v>
      </c>
      <c r="C419" s="207" t="s">
        <v>665</v>
      </c>
      <c r="D419" s="123">
        <v>90</v>
      </c>
      <c r="E419" s="173" t="s">
        <v>266</v>
      </c>
      <c r="F419" s="245"/>
      <c r="G419" s="245"/>
      <c r="H419" s="224">
        <f t="shared" si="144"/>
        <v>0</v>
      </c>
      <c r="I419" s="115">
        <f t="shared" si="145"/>
        <v>0</v>
      </c>
      <c r="J419" s="116">
        <f t="shared" si="145"/>
        <v>0</v>
      </c>
      <c r="K419" s="211">
        <f t="shared" si="146"/>
        <v>0</v>
      </c>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c r="BC419" s="39"/>
      <c r="BD419" s="39"/>
      <c r="BE419" s="39"/>
      <c r="BF419" s="39"/>
      <c r="BG419" s="39"/>
      <c r="BH419" s="39"/>
      <c r="BI419" s="39"/>
      <c r="BJ419" s="39"/>
      <c r="BK419" s="39"/>
      <c r="BL419" s="39"/>
      <c r="BM419" s="39"/>
      <c r="BN419" s="39"/>
      <c r="BO419" s="39"/>
      <c r="BP419" s="39"/>
      <c r="BQ419" s="39"/>
      <c r="BR419" s="39"/>
      <c r="BS419" s="39"/>
      <c r="BT419" s="39"/>
      <c r="BU419" s="39"/>
      <c r="BV419" s="39"/>
      <c r="BW419" s="39"/>
      <c r="BX419" s="39"/>
      <c r="BY419" s="39"/>
      <c r="BZ419" s="39"/>
      <c r="CA419" s="39"/>
      <c r="CB419" s="39"/>
      <c r="CC419" s="39"/>
      <c r="CD419" s="39"/>
      <c r="CE419" s="39"/>
      <c r="CF419" s="39"/>
      <c r="CG419" s="39"/>
      <c r="CH419" s="39"/>
      <c r="CI419" s="39"/>
      <c r="CJ419" s="39"/>
      <c r="CK419" s="39"/>
      <c r="CL419" s="39"/>
      <c r="CM419" s="39"/>
      <c r="CN419" s="39"/>
      <c r="CO419" s="39"/>
      <c r="CP419" s="39"/>
      <c r="CQ419" s="39"/>
      <c r="CR419" s="39"/>
      <c r="CS419" s="39"/>
      <c r="CT419" s="39"/>
      <c r="CU419" s="39"/>
      <c r="CV419" s="39"/>
      <c r="CW419" s="39"/>
      <c r="CX419" s="39"/>
      <c r="CY419" s="39"/>
      <c r="CZ419" s="39"/>
      <c r="DA419" s="39"/>
      <c r="DB419" s="39"/>
      <c r="DC419" s="39"/>
      <c r="DD419" s="39"/>
      <c r="DE419" s="39"/>
      <c r="DF419" s="39"/>
      <c r="DG419" s="39"/>
      <c r="DH419" s="39"/>
      <c r="DI419" s="39"/>
      <c r="DJ419" s="39"/>
      <c r="DK419" s="39"/>
      <c r="DL419" s="39"/>
      <c r="DM419" s="39"/>
      <c r="DN419" s="39"/>
      <c r="DO419" s="39"/>
      <c r="DP419" s="39"/>
      <c r="DQ419" s="39"/>
      <c r="DR419" s="39"/>
      <c r="DS419" s="39"/>
      <c r="DT419" s="39"/>
      <c r="DU419" s="39"/>
      <c r="DV419" s="39"/>
      <c r="DW419" s="39"/>
      <c r="DX419" s="39"/>
      <c r="DY419" s="39"/>
      <c r="DZ419" s="39"/>
      <c r="EA419" s="39"/>
      <c r="EB419" s="39"/>
      <c r="EC419" s="39"/>
    </row>
    <row r="420" spans="1:133" s="1" customFormat="1" x14ac:dyDescent="0.2">
      <c r="A420" s="147"/>
      <c r="B420" s="223" t="s">
        <v>735</v>
      </c>
      <c r="C420" s="207" t="s">
        <v>666</v>
      </c>
      <c r="D420" s="123">
        <v>300</v>
      </c>
      <c r="E420" s="173" t="s">
        <v>266</v>
      </c>
      <c r="F420" s="245"/>
      <c r="G420" s="245"/>
      <c r="H420" s="224">
        <f t="shared" si="144"/>
        <v>0</v>
      </c>
      <c r="I420" s="115">
        <f t="shared" si="145"/>
        <v>0</v>
      </c>
      <c r="J420" s="116">
        <f t="shared" si="145"/>
        <v>0</v>
      </c>
      <c r="K420" s="211">
        <f t="shared" si="146"/>
        <v>0</v>
      </c>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39"/>
      <c r="BY420" s="39"/>
      <c r="BZ420" s="39"/>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39"/>
      <c r="CW420" s="39"/>
      <c r="CX420" s="39"/>
      <c r="CY420" s="39"/>
      <c r="CZ420" s="39"/>
      <c r="DA420" s="39"/>
      <c r="DB420" s="39"/>
      <c r="DC420" s="39"/>
      <c r="DD420" s="39"/>
      <c r="DE420" s="39"/>
      <c r="DF420" s="39"/>
      <c r="DG420" s="39"/>
      <c r="DH420" s="39"/>
      <c r="DI420" s="39"/>
      <c r="DJ420" s="39"/>
      <c r="DK420" s="39"/>
      <c r="DL420" s="39"/>
      <c r="DM420" s="39"/>
      <c r="DN420" s="39"/>
      <c r="DO420" s="39"/>
      <c r="DP420" s="39"/>
      <c r="DQ420" s="39"/>
      <c r="DR420" s="39"/>
      <c r="DS420" s="39"/>
      <c r="DT420" s="39"/>
      <c r="DU420" s="39"/>
      <c r="DV420" s="39"/>
      <c r="DW420" s="39"/>
      <c r="DX420" s="39"/>
      <c r="DY420" s="39"/>
      <c r="DZ420" s="39"/>
      <c r="EA420" s="39"/>
      <c r="EB420" s="39"/>
      <c r="EC420" s="39"/>
    </row>
    <row r="421" spans="1:133" s="1" customFormat="1" x14ac:dyDescent="0.2">
      <c r="A421" s="147"/>
      <c r="B421" s="223" t="s">
        <v>736</v>
      </c>
      <c r="C421" s="207" t="s">
        <v>667</v>
      </c>
      <c r="D421" s="123">
        <v>300</v>
      </c>
      <c r="E421" s="173" t="s">
        <v>266</v>
      </c>
      <c r="F421" s="245"/>
      <c r="G421" s="245"/>
      <c r="H421" s="224">
        <f t="shared" si="144"/>
        <v>0</v>
      </c>
      <c r="I421" s="115">
        <f t="shared" si="145"/>
        <v>0</v>
      </c>
      <c r="J421" s="116">
        <f t="shared" si="145"/>
        <v>0</v>
      </c>
      <c r="K421" s="211">
        <f t="shared" si="146"/>
        <v>0</v>
      </c>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c r="BC421" s="39"/>
      <c r="BD421" s="39"/>
      <c r="BE421" s="39"/>
      <c r="BF421" s="39"/>
      <c r="BG421" s="39"/>
      <c r="BH421" s="39"/>
      <c r="BI421" s="39"/>
      <c r="BJ421" s="39"/>
      <c r="BK421" s="39"/>
      <c r="BL421" s="39"/>
      <c r="BM421" s="39"/>
      <c r="BN421" s="39"/>
      <c r="BO421" s="39"/>
      <c r="BP421" s="39"/>
      <c r="BQ421" s="39"/>
      <c r="BR421" s="39"/>
      <c r="BS421" s="39"/>
      <c r="BT421" s="39"/>
      <c r="BU421" s="39"/>
      <c r="BV421" s="39"/>
      <c r="BW421" s="39"/>
      <c r="BX421" s="39"/>
      <c r="BY421" s="39"/>
      <c r="BZ421" s="39"/>
      <c r="CA421" s="39"/>
      <c r="CB421" s="39"/>
      <c r="CC421" s="39"/>
      <c r="CD421" s="39"/>
      <c r="CE421" s="39"/>
      <c r="CF421" s="39"/>
      <c r="CG421" s="39"/>
      <c r="CH421" s="39"/>
      <c r="CI421" s="39"/>
      <c r="CJ421" s="39"/>
      <c r="CK421" s="39"/>
      <c r="CL421" s="39"/>
      <c r="CM421" s="39"/>
      <c r="CN421" s="39"/>
      <c r="CO421" s="39"/>
      <c r="CP421" s="39"/>
      <c r="CQ421" s="39"/>
      <c r="CR421" s="39"/>
      <c r="CS421" s="39"/>
      <c r="CT421" s="39"/>
      <c r="CU421" s="39"/>
      <c r="CV421" s="39"/>
      <c r="CW421" s="39"/>
      <c r="CX421" s="39"/>
      <c r="CY421" s="39"/>
      <c r="CZ421" s="39"/>
      <c r="DA421" s="39"/>
      <c r="DB421" s="39"/>
      <c r="DC421" s="39"/>
      <c r="DD421" s="39"/>
      <c r="DE421" s="39"/>
      <c r="DF421" s="39"/>
      <c r="DG421" s="39"/>
      <c r="DH421" s="39"/>
      <c r="DI421" s="39"/>
      <c r="DJ421" s="39"/>
      <c r="DK421" s="39"/>
      <c r="DL421" s="39"/>
      <c r="DM421" s="39"/>
      <c r="DN421" s="39"/>
      <c r="DO421" s="39"/>
      <c r="DP421" s="39"/>
      <c r="DQ421" s="39"/>
      <c r="DR421" s="39"/>
      <c r="DS421" s="39"/>
      <c r="DT421" s="39"/>
      <c r="DU421" s="39"/>
      <c r="DV421" s="39"/>
      <c r="DW421" s="39"/>
      <c r="DX421" s="39"/>
      <c r="DY421" s="39"/>
      <c r="DZ421" s="39"/>
      <c r="EA421" s="39"/>
      <c r="EB421" s="39"/>
      <c r="EC421" s="39"/>
    </row>
    <row r="422" spans="1:133" s="1" customFormat="1" x14ac:dyDescent="0.2">
      <c r="A422" s="147"/>
      <c r="B422" s="223" t="s">
        <v>737</v>
      </c>
      <c r="C422" s="207" t="s">
        <v>668</v>
      </c>
      <c r="D422" s="123">
        <v>60</v>
      </c>
      <c r="E422" s="173" t="s">
        <v>266</v>
      </c>
      <c r="F422" s="245"/>
      <c r="G422" s="245"/>
      <c r="H422" s="224">
        <f t="shared" si="144"/>
        <v>0</v>
      </c>
      <c r="I422" s="115">
        <f t="shared" si="145"/>
        <v>0</v>
      </c>
      <c r="J422" s="116">
        <f t="shared" si="145"/>
        <v>0</v>
      </c>
      <c r="K422" s="211">
        <f t="shared" si="146"/>
        <v>0</v>
      </c>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c r="BC422" s="39"/>
      <c r="BD422" s="39"/>
      <c r="BE422" s="39"/>
      <c r="BF422" s="39"/>
      <c r="BG422" s="39"/>
      <c r="BH422" s="39"/>
      <c r="BI422" s="39"/>
      <c r="BJ422" s="39"/>
      <c r="BK422" s="39"/>
      <c r="BL422" s="39"/>
      <c r="BM422" s="39"/>
      <c r="BN422" s="39"/>
      <c r="BO422" s="39"/>
      <c r="BP422" s="39"/>
      <c r="BQ422" s="39"/>
      <c r="BR422" s="39"/>
      <c r="BS422" s="39"/>
      <c r="BT422" s="39"/>
      <c r="BU422" s="39"/>
      <c r="BV422" s="39"/>
      <c r="BW422" s="39"/>
      <c r="BX422" s="39"/>
      <c r="BY422" s="39"/>
      <c r="BZ422" s="39"/>
      <c r="CA422" s="39"/>
      <c r="CB422" s="39"/>
      <c r="CC422" s="39"/>
      <c r="CD422" s="39"/>
      <c r="CE422" s="39"/>
      <c r="CF422" s="39"/>
      <c r="CG422" s="39"/>
      <c r="CH422" s="39"/>
      <c r="CI422" s="39"/>
      <c r="CJ422" s="39"/>
      <c r="CK422" s="39"/>
      <c r="CL422" s="39"/>
      <c r="CM422" s="39"/>
      <c r="CN422" s="39"/>
      <c r="CO422" s="39"/>
      <c r="CP422" s="39"/>
      <c r="CQ422" s="39"/>
      <c r="CR422" s="39"/>
      <c r="CS422" s="39"/>
      <c r="CT422" s="39"/>
      <c r="CU422" s="39"/>
      <c r="CV422" s="39"/>
      <c r="CW422" s="39"/>
      <c r="CX422" s="39"/>
      <c r="CY422" s="39"/>
      <c r="CZ422" s="39"/>
      <c r="DA422" s="39"/>
      <c r="DB422" s="39"/>
      <c r="DC422" s="39"/>
      <c r="DD422" s="39"/>
      <c r="DE422" s="39"/>
      <c r="DF422" s="39"/>
      <c r="DG422" s="39"/>
      <c r="DH422" s="39"/>
      <c r="DI422" s="39"/>
      <c r="DJ422" s="39"/>
      <c r="DK422" s="39"/>
      <c r="DL422" s="39"/>
      <c r="DM422" s="39"/>
      <c r="DN422" s="39"/>
      <c r="DO422" s="39"/>
      <c r="DP422" s="39"/>
      <c r="DQ422" s="39"/>
      <c r="DR422" s="39"/>
      <c r="DS422" s="39"/>
      <c r="DT422" s="39"/>
      <c r="DU422" s="39"/>
      <c r="DV422" s="39"/>
      <c r="DW422" s="39"/>
      <c r="DX422" s="39"/>
      <c r="DY422" s="39"/>
      <c r="DZ422" s="39"/>
      <c r="EA422" s="39"/>
      <c r="EB422" s="39"/>
      <c r="EC422" s="39"/>
    </row>
    <row r="423" spans="1:133" s="1" customFormat="1" x14ac:dyDescent="0.2">
      <c r="A423" s="147"/>
      <c r="B423" s="223" t="s">
        <v>738</v>
      </c>
      <c r="C423" s="207" t="s">
        <v>669</v>
      </c>
      <c r="D423" s="123">
        <v>60</v>
      </c>
      <c r="E423" s="173" t="s">
        <v>266</v>
      </c>
      <c r="F423" s="245"/>
      <c r="G423" s="245"/>
      <c r="H423" s="224">
        <f t="shared" si="144"/>
        <v>0</v>
      </c>
      <c r="I423" s="115">
        <f t="shared" si="145"/>
        <v>0</v>
      </c>
      <c r="J423" s="116">
        <f t="shared" si="145"/>
        <v>0</v>
      </c>
      <c r="K423" s="211">
        <f t="shared" si="146"/>
        <v>0</v>
      </c>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c r="BC423" s="39"/>
      <c r="BD423" s="39"/>
      <c r="BE423" s="39"/>
      <c r="BF423" s="39"/>
      <c r="BG423" s="39"/>
      <c r="BH423" s="39"/>
      <c r="BI423" s="39"/>
      <c r="BJ423" s="39"/>
      <c r="BK423" s="39"/>
      <c r="BL423" s="39"/>
      <c r="BM423" s="39"/>
      <c r="BN423" s="39"/>
      <c r="BO423" s="39"/>
      <c r="BP423" s="39"/>
      <c r="BQ423" s="39"/>
      <c r="BR423" s="39"/>
      <c r="BS423" s="39"/>
      <c r="BT423" s="39"/>
      <c r="BU423" s="39"/>
      <c r="BV423" s="39"/>
      <c r="BW423" s="39"/>
      <c r="BX423" s="39"/>
      <c r="BY423" s="39"/>
      <c r="BZ423" s="39"/>
      <c r="CA423" s="39"/>
      <c r="CB423" s="39"/>
      <c r="CC423" s="39"/>
      <c r="CD423" s="39"/>
      <c r="CE423" s="39"/>
      <c r="CF423" s="39"/>
      <c r="CG423" s="39"/>
      <c r="CH423" s="39"/>
      <c r="CI423" s="39"/>
      <c r="CJ423" s="39"/>
      <c r="CK423" s="39"/>
      <c r="CL423" s="39"/>
      <c r="CM423" s="39"/>
      <c r="CN423" s="39"/>
      <c r="CO423" s="39"/>
      <c r="CP423" s="39"/>
      <c r="CQ423" s="39"/>
      <c r="CR423" s="39"/>
      <c r="CS423" s="39"/>
      <c r="CT423" s="39"/>
      <c r="CU423" s="39"/>
      <c r="CV423" s="39"/>
      <c r="CW423" s="39"/>
      <c r="CX423" s="39"/>
      <c r="CY423" s="39"/>
      <c r="CZ423" s="39"/>
      <c r="DA423" s="39"/>
      <c r="DB423" s="39"/>
      <c r="DC423" s="39"/>
      <c r="DD423" s="39"/>
      <c r="DE423" s="39"/>
      <c r="DF423" s="39"/>
      <c r="DG423" s="39"/>
      <c r="DH423" s="39"/>
      <c r="DI423" s="39"/>
      <c r="DJ423" s="39"/>
      <c r="DK423" s="39"/>
      <c r="DL423" s="39"/>
      <c r="DM423" s="39"/>
      <c r="DN423" s="39"/>
      <c r="DO423" s="39"/>
      <c r="DP423" s="39"/>
      <c r="DQ423" s="39"/>
      <c r="DR423" s="39"/>
      <c r="DS423" s="39"/>
      <c r="DT423" s="39"/>
      <c r="DU423" s="39"/>
      <c r="DV423" s="39"/>
      <c r="DW423" s="39"/>
      <c r="DX423" s="39"/>
      <c r="DY423" s="39"/>
      <c r="DZ423" s="39"/>
      <c r="EA423" s="39"/>
      <c r="EB423" s="39"/>
      <c r="EC423" s="39"/>
    </row>
    <row r="424" spans="1:133" s="1" customFormat="1" x14ac:dyDescent="0.2">
      <c r="A424" s="147"/>
      <c r="B424" s="223" t="s">
        <v>74</v>
      </c>
      <c r="C424" s="207" t="s">
        <v>556</v>
      </c>
      <c r="D424" s="123"/>
      <c r="E424" s="173"/>
      <c r="F424" s="214"/>
      <c r="G424" s="214"/>
      <c r="H424" s="224"/>
      <c r="I424" s="115"/>
      <c r="J424" s="116"/>
      <c r="K424" s="211"/>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c r="BC424" s="39"/>
      <c r="BD424" s="39"/>
      <c r="BE424" s="39"/>
      <c r="BF424" s="39"/>
      <c r="BG424" s="39"/>
      <c r="BH424" s="39"/>
      <c r="BI424" s="39"/>
      <c r="BJ424" s="39"/>
      <c r="BK424" s="39"/>
      <c r="BL424" s="39"/>
      <c r="BM424" s="39"/>
      <c r="BN424" s="39"/>
      <c r="BO424" s="39"/>
      <c r="BP424" s="39"/>
      <c r="BQ424" s="39"/>
      <c r="BR424" s="39"/>
      <c r="BS424" s="39"/>
      <c r="BT424" s="39"/>
      <c r="BU424" s="39"/>
      <c r="BV424" s="39"/>
      <c r="BW424" s="39"/>
      <c r="BX424" s="39"/>
      <c r="BY424" s="39"/>
      <c r="BZ424" s="39"/>
      <c r="CA424" s="39"/>
      <c r="CB424" s="39"/>
      <c r="CC424" s="39"/>
      <c r="CD424" s="39"/>
      <c r="CE424" s="39"/>
      <c r="CF424" s="39"/>
      <c r="CG424" s="39"/>
      <c r="CH424" s="39"/>
      <c r="CI424" s="39"/>
      <c r="CJ424" s="39"/>
      <c r="CK424" s="39"/>
      <c r="CL424" s="39"/>
      <c r="CM424" s="39"/>
      <c r="CN424" s="39"/>
      <c r="CO424" s="39"/>
      <c r="CP424" s="39"/>
      <c r="CQ424" s="39"/>
      <c r="CR424" s="39"/>
      <c r="CS424" s="39"/>
      <c r="CT424" s="39"/>
      <c r="CU424" s="39"/>
      <c r="CV424" s="39"/>
      <c r="CW424" s="39"/>
      <c r="CX424" s="39"/>
      <c r="CY424" s="39"/>
      <c r="CZ424" s="39"/>
      <c r="DA424" s="39"/>
      <c r="DB424" s="39"/>
      <c r="DC424" s="39"/>
      <c r="DD424" s="39"/>
      <c r="DE424" s="39"/>
      <c r="DF424" s="39"/>
      <c r="DG424" s="39"/>
      <c r="DH424" s="39"/>
      <c r="DI424" s="39"/>
      <c r="DJ424" s="39"/>
      <c r="DK424" s="39"/>
      <c r="DL424" s="39"/>
      <c r="DM424" s="39"/>
      <c r="DN424" s="39"/>
      <c r="DO424" s="39"/>
      <c r="DP424" s="39"/>
      <c r="DQ424" s="39"/>
      <c r="DR424" s="39"/>
      <c r="DS424" s="39"/>
      <c r="DT424" s="39"/>
      <c r="DU424" s="39"/>
      <c r="DV424" s="39"/>
      <c r="DW424" s="39"/>
      <c r="DX424" s="39"/>
      <c r="DY424" s="39"/>
      <c r="DZ424" s="39"/>
      <c r="EA424" s="39"/>
      <c r="EB424" s="39"/>
      <c r="EC424" s="39"/>
    </row>
    <row r="425" spans="1:133" s="1" customFormat="1" x14ac:dyDescent="0.2">
      <c r="A425" s="147"/>
      <c r="B425" s="223" t="s">
        <v>739</v>
      </c>
      <c r="C425" s="207" t="s">
        <v>542</v>
      </c>
      <c r="D425" s="123">
        <v>25</v>
      </c>
      <c r="E425" s="173" t="s">
        <v>281</v>
      </c>
      <c r="F425" s="245"/>
      <c r="G425" s="245"/>
      <c r="H425" s="224">
        <f t="shared" ref="H425:H430" si="147">SUM(F425,G425)*D425</f>
        <v>0</v>
      </c>
      <c r="I425" s="115">
        <f t="shared" ref="I425:J430" si="148">TRUNC(F425*(1+$K$4),2)</f>
        <v>0</v>
      </c>
      <c r="J425" s="116">
        <f t="shared" si="148"/>
        <v>0</v>
      </c>
      <c r="K425" s="211">
        <f t="shared" ref="K425:K430" si="149">SUM(I425:J425)*D425</f>
        <v>0</v>
      </c>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39"/>
      <c r="BS425" s="39"/>
      <c r="BT425" s="39"/>
      <c r="BU425" s="39"/>
      <c r="BV425" s="39"/>
      <c r="BW425" s="39"/>
      <c r="BX425" s="39"/>
      <c r="BY425" s="39"/>
      <c r="BZ425" s="39"/>
      <c r="CA425" s="39"/>
      <c r="CB425" s="39"/>
      <c r="CC425" s="39"/>
      <c r="CD425" s="39"/>
      <c r="CE425" s="39"/>
      <c r="CF425" s="39"/>
      <c r="CG425" s="39"/>
      <c r="CH425" s="39"/>
      <c r="CI425" s="39"/>
      <c r="CJ425" s="39"/>
      <c r="CK425" s="39"/>
      <c r="CL425" s="39"/>
      <c r="CM425" s="39"/>
      <c r="CN425" s="39"/>
      <c r="CO425" s="39"/>
      <c r="CP425" s="39"/>
      <c r="CQ425" s="39"/>
      <c r="CR425" s="39"/>
      <c r="CS425" s="39"/>
      <c r="CT425" s="39"/>
      <c r="CU425" s="39"/>
      <c r="CV425" s="39"/>
      <c r="CW425" s="39"/>
      <c r="CX425" s="39"/>
      <c r="CY425" s="39"/>
      <c r="CZ425" s="39"/>
      <c r="DA425" s="39"/>
      <c r="DB425" s="39"/>
      <c r="DC425" s="39"/>
      <c r="DD425" s="39"/>
      <c r="DE425" s="39"/>
      <c r="DF425" s="39"/>
      <c r="DG425" s="39"/>
      <c r="DH425" s="39"/>
      <c r="DI425" s="39"/>
      <c r="DJ425" s="39"/>
      <c r="DK425" s="39"/>
      <c r="DL425" s="39"/>
      <c r="DM425" s="39"/>
      <c r="DN425" s="39"/>
      <c r="DO425" s="39"/>
      <c r="DP425" s="39"/>
      <c r="DQ425" s="39"/>
      <c r="DR425" s="39"/>
      <c r="DS425" s="39"/>
      <c r="DT425" s="39"/>
      <c r="DU425" s="39"/>
      <c r="DV425" s="39"/>
      <c r="DW425" s="39"/>
      <c r="DX425" s="39"/>
      <c r="DY425" s="39"/>
      <c r="DZ425" s="39"/>
      <c r="EA425" s="39"/>
      <c r="EB425" s="39"/>
      <c r="EC425" s="39"/>
    </row>
    <row r="426" spans="1:133" s="1" customFormat="1" x14ac:dyDescent="0.2">
      <c r="A426" s="147"/>
      <c r="B426" s="223" t="s">
        <v>740</v>
      </c>
      <c r="C426" s="207" t="s">
        <v>543</v>
      </c>
      <c r="D426" s="123">
        <v>12</v>
      </c>
      <c r="E426" s="173" t="s">
        <v>264</v>
      </c>
      <c r="F426" s="245"/>
      <c r="G426" s="245"/>
      <c r="H426" s="224">
        <f t="shared" si="147"/>
        <v>0</v>
      </c>
      <c r="I426" s="115">
        <f t="shared" si="148"/>
        <v>0</v>
      </c>
      <c r="J426" s="116">
        <f t="shared" si="148"/>
        <v>0</v>
      </c>
      <c r="K426" s="211">
        <f t="shared" si="149"/>
        <v>0</v>
      </c>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c r="BC426" s="39"/>
      <c r="BD426" s="39"/>
      <c r="BE426" s="39"/>
      <c r="BF426" s="39"/>
      <c r="BG426" s="39"/>
      <c r="BH426" s="39"/>
      <c r="BI426" s="39"/>
      <c r="BJ426" s="39"/>
      <c r="BK426" s="39"/>
      <c r="BL426" s="39"/>
      <c r="BM426" s="39"/>
      <c r="BN426" s="39"/>
      <c r="BO426" s="39"/>
      <c r="BP426" s="39"/>
      <c r="BQ426" s="39"/>
      <c r="BR426" s="39"/>
      <c r="BS426" s="39"/>
      <c r="BT426" s="39"/>
      <c r="BU426" s="39"/>
      <c r="BV426" s="39"/>
      <c r="BW426" s="39"/>
      <c r="BX426" s="39"/>
      <c r="BY426" s="39"/>
      <c r="BZ426" s="39"/>
      <c r="CA426" s="39"/>
      <c r="CB426" s="39"/>
      <c r="CC426" s="39"/>
      <c r="CD426" s="39"/>
      <c r="CE426" s="39"/>
      <c r="CF426" s="39"/>
      <c r="CG426" s="39"/>
      <c r="CH426" s="39"/>
      <c r="CI426" s="39"/>
      <c r="CJ426" s="39"/>
      <c r="CK426" s="39"/>
      <c r="CL426" s="39"/>
      <c r="CM426" s="39"/>
      <c r="CN426" s="39"/>
      <c r="CO426" s="39"/>
      <c r="CP426" s="39"/>
      <c r="CQ426" s="39"/>
      <c r="CR426" s="39"/>
      <c r="CS426" s="39"/>
      <c r="CT426" s="39"/>
      <c r="CU426" s="39"/>
      <c r="CV426" s="39"/>
      <c r="CW426" s="39"/>
      <c r="CX426" s="39"/>
      <c r="CY426" s="39"/>
      <c r="CZ426" s="39"/>
      <c r="DA426" s="39"/>
      <c r="DB426" s="39"/>
      <c r="DC426" s="39"/>
      <c r="DD426" s="39"/>
      <c r="DE426" s="39"/>
      <c r="DF426" s="39"/>
      <c r="DG426" s="39"/>
      <c r="DH426" s="39"/>
      <c r="DI426" s="39"/>
      <c r="DJ426" s="39"/>
      <c r="DK426" s="39"/>
      <c r="DL426" s="39"/>
      <c r="DM426" s="39"/>
      <c r="DN426" s="39"/>
      <c r="DO426" s="39"/>
      <c r="DP426" s="39"/>
      <c r="DQ426" s="39"/>
      <c r="DR426" s="39"/>
      <c r="DS426" s="39"/>
      <c r="DT426" s="39"/>
      <c r="DU426" s="39"/>
      <c r="DV426" s="39"/>
      <c r="DW426" s="39"/>
      <c r="DX426" s="39"/>
      <c r="DY426" s="39"/>
      <c r="DZ426" s="39"/>
      <c r="EA426" s="39"/>
      <c r="EB426" s="39"/>
      <c r="EC426" s="39"/>
    </row>
    <row r="427" spans="1:133" s="1" customFormat="1" x14ac:dyDescent="0.2">
      <c r="A427" s="147"/>
      <c r="B427" s="223" t="s">
        <v>741</v>
      </c>
      <c r="C427" s="207" t="s">
        <v>544</v>
      </c>
      <c r="D427" s="123">
        <v>10</v>
      </c>
      <c r="E427" s="173" t="s">
        <v>264</v>
      </c>
      <c r="F427" s="245"/>
      <c r="G427" s="245"/>
      <c r="H427" s="224">
        <f t="shared" si="147"/>
        <v>0</v>
      </c>
      <c r="I427" s="115">
        <f t="shared" si="148"/>
        <v>0</v>
      </c>
      <c r="J427" s="116">
        <f t="shared" si="148"/>
        <v>0</v>
      </c>
      <c r="K427" s="211">
        <f t="shared" si="149"/>
        <v>0</v>
      </c>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c r="BC427" s="39"/>
      <c r="BD427" s="39"/>
      <c r="BE427" s="39"/>
      <c r="BF427" s="39"/>
      <c r="BG427" s="39"/>
      <c r="BH427" s="39"/>
      <c r="BI427" s="39"/>
      <c r="BJ427" s="39"/>
      <c r="BK427" s="39"/>
      <c r="BL427" s="39"/>
      <c r="BM427" s="39"/>
      <c r="BN427" s="39"/>
      <c r="BO427" s="39"/>
      <c r="BP427" s="39"/>
      <c r="BQ427" s="39"/>
      <c r="BR427" s="39"/>
      <c r="BS427" s="39"/>
      <c r="BT427" s="39"/>
      <c r="BU427" s="39"/>
      <c r="BV427" s="39"/>
      <c r="BW427" s="39"/>
      <c r="BX427" s="39"/>
      <c r="BY427" s="39"/>
      <c r="BZ427" s="39"/>
      <c r="CA427" s="39"/>
      <c r="CB427" s="39"/>
      <c r="CC427" s="39"/>
      <c r="CD427" s="39"/>
      <c r="CE427" s="39"/>
      <c r="CF427" s="39"/>
      <c r="CG427" s="39"/>
      <c r="CH427" s="39"/>
      <c r="CI427" s="39"/>
      <c r="CJ427" s="39"/>
      <c r="CK427" s="39"/>
      <c r="CL427" s="39"/>
      <c r="CM427" s="39"/>
      <c r="CN427" s="39"/>
      <c r="CO427" s="39"/>
      <c r="CP427" s="39"/>
      <c r="CQ427" s="39"/>
      <c r="CR427" s="39"/>
      <c r="CS427" s="39"/>
      <c r="CT427" s="39"/>
      <c r="CU427" s="39"/>
      <c r="CV427" s="39"/>
      <c r="CW427" s="39"/>
      <c r="CX427" s="39"/>
      <c r="CY427" s="39"/>
      <c r="CZ427" s="39"/>
      <c r="DA427" s="39"/>
      <c r="DB427" s="39"/>
      <c r="DC427" s="39"/>
      <c r="DD427" s="39"/>
      <c r="DE427" s="39"/>
      <c r="DF427" s="39"/>
      <c r="DG427" s="39"/>
      <c r="DH427" s="39"/>
      <c r="DI427" s="39"/>
      <c r="DJ427" s="39"/>
      <c r="DK427" s="39"/>
      <c r="DL427" s="39"/>
      <c r="DM427" s="39"/>
      <c r="DN427" s="39"/>
      <c r="DO427" s="39"/>
      <c r="DP427" s="39"/>
      <c r="DQ427" s="39"/>
      <c r="DR427" s="39"/>
      <c r="DS427" s="39"/>
      <c r="DT427" s="39"/>
      <c r="DU427" s="39"/>
      <c r="DV427" s="39"/>
      <c r="DW427" s="39"/>
      <c r="DX427" s="39"/>
      <c r="DY427" s="39"/>
      <c r="DZ427" s="39"/>
      <c r="EA427" s="39"/>
      <c r="EB427" s="39"/>
      <c r="EC427" s="39"/>
    </row>
    <row r="428" spans="1:133" s="1" customFormat="1" x14ac:dyDescent="0.2">
      <c r="A428" s="147"/>
      <c r="B428" s="223" t="s">
        <v>642</v>
      </c>
      <c r="C428" s="207" t="s">
        <v>690</v>
      </c>
      <c r="D428" s="123">
        <v>20</v>
      </c>
      <c r="E428" s="173" t="s">
        <v>264</v>
      </c>
      <c r="F428" s="245"/>
      <c r="G428" s="245"/>
      <c r="H428" s="224">
        <f t="shared" si="147"/>
        <v>0</v>
      </c>
      <c r="I428" s="115">
        <f t="shared" si="148"/>
        <v>0</v>
      </c>
      <c r="J428" s="116">
        <f t="shared" si="148"/>
        <v>0</v>
      </c>
      <c r="K428" s="211">
        <f t="shared" si="149"/>
        <v>0</v>
      </c>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c r="BC428" s="39"/>
      <c r="BD428" s="39"/>
      <c r="BE428" s="39"/>
      <c r="BF428" s="39"/>
      <c r="BG428" s="39"/>
      <c r="BH428" s="39"/>
      <c r="BI428" s="39"/>
      <c r="BJ428" s="39"/>
      <c r="BK428" s="39"/>
      <c r="BL428" s="39"/>
      <c r="BM428" s="39"/>
      <c r="BN428" s="39"/>
      <c r="BO428" s="39"/>
      <c r="BP428" s="39"/>
      <c r="BQ428" s="39"/>
      <c r="BR428" s="39"/>
      <c r="BS428" s="39"/>
      <c r="BT428" s="39"/>
      <c r="BU428" s="39"/>
      <c r="BV428" s="39"/>
      <c r="BW428" s="39"/>
      <c r="BX428" s="39"/>
      <c r="BY428" s="39"/>
      <c r="BZ428" s="39"/>
      <c r="CA428" s="39"/>
      <c r="CB428" s="39"/>
      <c r="CC428" s="39"/>
      <c r="CD428" s="39"/>
      <c r="CE428" s="39"/>
      <c r="CF428" s="39"/>
      <c r="CG428" s="39"/>
      <c r="CH428" s="39"/>
      <c r="CI428" s="39"/>
      <c r="CJ428" s="39"/>
      <c r="CK428" s="39"/>
      <c r="CL428" s="39"/>
      <c r="CM428" s="39"/>
      <c r="CN428" s="39"/>
      <c r="CO428" s="39"/>
      <c r="CP428" s="39"/>
      <c r="CQ428" s="39"/>
      <c r="CR428" s="39"/>
      <c r="CS428" s="39"/>
      <c r="CT428" s="39"/>
      <c r="CU428" s="39"/>
      <c r="CV428" s="39"/>
      <c r="CW428" s="39"/>
      <c r="CX428" s="39"/>
      <c r="CY428" s="39"/>
      <c r="CZ428" s="39"/>
      <c r="DA428" s="39"/>
      <c r="DB428" s="39"/>
      <c r="DC428" s="39"/>
      <c r="DD428" s="39"/>
      <c r="DE428" s="39"/>
      <c r="DF428" s="39"/>
      <c r="DG428" s="39"/>
      <c r="DH428" s="39"/>
      <c r="DI428" s="39"/>
      <c r="DJ428" s="39"/>
      <c r="DK428" s="39"/>
      <c r="DL428" s="39"/>
      <c r="DM428" s="39"/>
      <c r="DN428" s="39"/>
      <c r="DO428" s="39"/>
      <c r="DP428" s="39"/>
      <c r="DQ428" s="39"/>
      <c r="DR428" s="39"/>
      <c r="DS428" s="39"/>
      <c r="DT428" s="39"/>
      <c r="DU428" s="39"/>
      <c r="DV428" s="39"/>
      <c r="DW428" s="39"/>
      <c r="DX428" s="39"/>
      <c r="DY428" s="39"/>
      <c r="DZ428" s="39"/>
      <c r="EA428" s="39"/>
      <c r="EB428" s="39"/>
      <c r="EC428" s="39"/>
    </row>
    <row r="429" spans="1:133" s="1" customFormat="1" x14ac:dyDescent="0.2">
      <c r="A429" s="147"/>
      <c r="B429" s="223" t="s">
        <v>643</v>
      </c>
      <c r="C429" s="207" t="s">
        <v>691</v>
      </c>
      <c r="D429" s="46">
        <v>7</v>
      </c>
      <c r="E429" s="47" t="s">
        <v>264</v>
      </c>
      <c r="F429" s="247"/>
      <c r="G429" s="247"/>
      <c r="H429" s="225">
        <f t="shared" si="147"/>
        <v>0</v>
      </c>
      <c r="I429" s="48">
        <f t="shared" si="148"/>
        <v>0</v>
      </c>
      <c r="J429" s="116">
        <f t="shared" si="148"/>
        <v>0</v>
      </c>
      <c r="K429" s="211">
        <f t="shared" si="149"/>
        <v>0</v>
      </c>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c r="BC429" s="39"/>
      <c r="BD429" s="39"/>
      <c r="BE429" s="39"/>
      <c r="BF429" s="39"/>
      <c r="BG429" s="39"/>
      <c r="BH429" s="39"/>
      <c r="BI429" s="39"/>
      <c r="BJ429" s="39"/>
      <c r="BK429" s="39"/>
      <c r="BL429" s="39"/>
      <c r="BM429" s="39"/>
      <c r="BN429" s="39"/>
      <c r="BO429" s="39"/>
      <c r="BP429" s="39"/>
      <c r="BQ429" s="39"/>
      <c r="BR429" s="39"/>
      <c r="BS429" s="39"/>
      <c r="BT429" s="39"/>
      <c r="BU429" s="39"/>
      <c r="BV429" s="39"/>
      <c r="BW429" s="39"/>
      <c r="BX429" s="39"/>
      <c r="BY429" s="39"/>
      <c r="BZ429" s="39"/>
      <c r="CA429" s="39"/>
      <c r="CB429" s="39"/>
      <c r="CC429" s="39"/>
      <c r="CD429" s="39"/>
      <c r="CE429" s="39"/>
      <c r="CF429" s="39"/>
      <c r="CG429" s="39"/>
      <c r="CH429" s="39"/>
      <c r="CI429" s="39"/>
      <c r="CJ429" s="39"/>
      <c r="CK429" s="39"/>
      <c r="CL429" s="39"/>
      <c r="CM429" s="39"/>
      <c r="CN429" s="39"/>
      <c r="CO429" s="39"/>
      <c r="CP429" s="39"/>
      <c r="CQ429" s="39"/>
      <c r="CR429" s="39"/>
      <c r="CS429" s="39"/>
      <c r="CT429" s="39"/>
      <c r="CU429" s="39"/>
      <c r="CV429" s="39"/>
      <c r="CW429" s="39"/>
      <c r="CX429" s="39"/>
      <c r="CY429" s="39"/>
      <c r="CZ429" s="39"/>
      <c r="DA429" s="39"/>
      <c r="DB429" s="39"/>
      <c r="DC429" s="39"/>
      <c r="DD429" s="39"/>
      <c r="DE429" s="39"/>
      <c r="DF429" s="39"/>
      <c r="DG429" s="39"/>
      <c r="DH429" s="39"/>
      <c r="DI429" s="39"/>
      <c r="DJ429" s="39"/>
      <c r="DK429" s="39"/>
      <c r="DL429" s="39"/>
      <c r="DM429" s="39"/>
      <c r="DN429" s="39"/>
      <c r="DO429" s="39"/>
      <c r="DP429" s="39"/>
      <c r="DQ429" s="39"/>
      <c r="DR429" s="39"/>
      <c r="DS429" s="39"/>
      <c r="DT429" s="39"/>
      <c r="DU429" s="39"/>
      <c r="DV429" s="39"/>
      <c r="DW429" s="39"/>
      <c r="DX429" s="39"/>
      <c r="DY429" s="39"/>
      <c r="DZ429" s="39"/>
      <c r="EA429" s="39"/>
      <c r="EB429" s="39"/>
      <c r="EC429" s="39"/>
    </row>
    <row r="430" spans="1:133" s="1" customFormat="1" x14ac:dyDescent="0.2">
      <c r="A430" s="147"/>
      <c r="B430" s="223" t="s">
        <v>645</v>
      </c>
      <c r="C430" s="207" t="s">
        <v>545</v>
      </c>
      <c r="D430" s="46">
        <v>5</v>
      </c>
      <c r="E430" s="47" t="s">
        <v>264</v>
      </c>
      <c r="F430" s="247"/>
      <c r="G430" s="247"/>
      <c r="H430" s="225">
        <f t="shared" si="147"/>
        <v>0</v>
      </c>
      <c r="I430" s="49">
        <f t="shared" si="148"/>
        <v>0</v>
      </c>
      <c r="J430" s="116">
        <f t="shared" si="148"/>
        <v>0</v>
      </c>
      <c r="K430" s="211">
        <f t="shared" si="149"/>
        <v>0</v>
      </c>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c r="BR430" s="39"/>
      <c r="BS430" s="39"/>
      <c r="BT430" s="39"/>
      <c r="BU430" s="39"/>
      <c r="BV430" s="39"/>
      <c r="BW430" s="39"/>
      <c r="BX430" s="39"/>
      <c r="BY430" s="39"/>
      <c r="BZ430" s="39"/>
      <c r="CA430" s="39"/>
      <c r="CB430" s="39"/>
      <c r="CC430" s="39"/>
      <c r="CD430" s="39"/>
      <c r="CE430" s="39"/>
      <c r="CF430" s="39"/>
      <c r="CG430" s="39"/>
      <c r="CH430" s="39"/>
      <c r="CI430" s="39"/>
      <c r="CJ430" s="39"/>
      <c r="CK430" s="39"/>
      <c r="CL430" s="39"/>
      <c r="CM430" s="39"/>
      <c r="CN430" s="39"/>
      <c r="CO430" s="39"/>
      <c r="CP430" s="39"/>
      <c r="CQ430" s="39"/>
      <c r="CR430" s="39"/>
      <c r="CS430" s="39"/>
      <c r="CT430" s="39"/>
      <c r="CU430" s="39"/>
      <c r="CV430" s="39"/>
      <c r="CW430" s="39"/>
      <c r="CX430" s="39"/>
      <c r="CY430" s="39"/>
      <c r="CZ430" s="39"/>
      <c r="DA430" s="39"/>
      <c r="DB430" s="39"/>
      <c r="DC430" s="39"/>
      <c r="DD430" s="39"/>
      <c r="DE430" s="39"/>
      <c r="DF430" s="39"/>
      <c r="DG430" s="39"/>
      <c r="DH430" s="39"/>
      <c r="DI430" s="39"/>
      <c r="DJ430" s="39"/>
      <c r="DK430" s="39"/>
      <c r="DL430" s="39"/>
      <c r="DM430" s="39"/>
      <c r="DN430" s="39"/>
      <c r="DO430" s="39"/>
      <c r="DP430" s="39"/>
      <c r="DQ430" s="39"/>
      <c r="DR430" s="39"/>
      <c r="DS430" s="39"/>
      <c r="DT430" s="39"/>
      <c r="DU430" s="39"/>
      <c r="DV430" s="39"/>
      <c r="DW430" s="39"/>
      <c r="DX430" s="39"/>
      <c r="DY430" s="39"/>
      <c r="DZ430" s="39"/>
      <c r="EA430" s="39"/>
      <c r="EB430" s="39"/>
      <c r="EC430" s="39"/>
    </row>
    <row r="431" spans="1:133" s="1" customFormat="1" x14ac:dyDescent="0.2">
      <c r="A431" s="147"/>
      <c r="B431" s="223" t="s">
        <v>646</v>
      </c>
      <c r="C431" s="207" t="s">
        <v>692</v>
      </c>
      <c r="D431" s="123">
        <v>2</v>
      </c>
      <c r="E431" s="173" t="s">
        <v>266</v>
      </c>
      <c r="F431" s="245"/>
      <c r="G431" s="245"/>
      <c r="H431" s="224">
        <f>SUM(F431,G431)*D431</f>
        <v>0</v>
      </c>
      <c r="I431" s="115">
        <f>TRUNC(F431*(1+$K$4),2)</f>
        <v>0</v>
      </c>
      <c r="J431" s="116">
        <f>TRUNC(G431*(1+$K$4),2)</f>
        <v>0</v>
      </c>
      <c r="K431" s="211">
        <f>SUM(I431:J431)*D431</f>
        <v>0</v>
      </c>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39"/>
      <c r="BH431" s="39"/>
      <c r="BI431" s="39"/>
      <c r="BJ431" s="39"/>
      <c r="BK431" s="39"/>
      <c r="BL431" s="39"/>
      <c r="BM431" s="39"/>
      <c r="BN431" s="39"/>
      <c r="BO431" s="39"/>
      <c r="BP431" s="39"/>
      <c r="BQ431" s="39"/>
      <c r="BR431" s="39"/>
      <c r="BS431" s="39"/>
      <c r="BT431" s="39"/>
      <c r="BU431" s="39"/>
      <c r="BV431" s="39"/>
      <c r="BW431" s="39"/>
      <c r="BX431" s="39"/>
      <c r="BY431" s="39"/>
      <c r="BZ431" s="39"/>
      <c r="CA431" s="39"/>
      <c r="CB431" s="39"/>
      <c r="CC431" s="39"/>
      <c r="CD431" s="39"/>
      <c r="CE431" s="39"/>
      <c r="CF431" s="39"/>
      <c r="CG431" s="39"/>
      <c r="CH431" s="39"/>
      <c r="CI431" s="39"/>
      <c r="CJ431" s="39"/>
      <c r="CK431" s="39"/>
      <c r="CL431" s="39"/>
      <c r="CM431" s="39"/>
      <c r="CN431" s="39"/>
      <c r="CO431" s="39"/>
      <c r="CP431" s="39"/>
      <c r="CQ431" s="39"/>
      <c r="CR431" s="39"/>
      <c r="CS431" s="39"/>
      <c r="CT431" s="39"/>
      <c r="CU431" s="39"/>
      <c r="CV431" s="39"/>
      <c r="CW431" s="39"/>
      <c r="CX431" s="39"/>
      <c r="CY431" s="39"/>
      <c r="CZ431" s="39"/>
      <c r="DA431" s="39"/>
      <c r="DB431" s="39"/>
      <c r="DC431" s="39"/>
      <c r="DD431" s="39"/>
      <c r="DE431" s="39"/>
      <c r="DF431" s="39"/>
      <c r="DG431" s="39"/>
      <c r="DH431" s="39"/>
      <c r="DI431" s="39"/>
      <c r="DJ431" s="39"/>
      <c r="DK431" s="39"/>
      <c r="DL431" s="39"/>
      <c r="DM431" s="39"/>
      <c r="DN431" s="39"/>
      <c r="DO431" s="39"/>
      <c r="DP431" s="39"/>
      <c r="DQ431" s="39"/>
      <c r="DR431" s="39"/>
      <c r="DS431" s="39"/>
      <c r="DT431" s="39"/>
      <c r="DU431" s="39"/>
      <c r="DV431" s="39"/>
      <c r="DW431" s="39"/>
      <c r="DX431" s="39"/>
      <c r="DY431" s="39"/>
      <c r="DZ431" s="39"/>
      <c r="EA431" s="39"/>
      <c r="EB431" s="39"/>
      <c r="EC431" s="39"/>
    </row>
    <row r="432" spans="1:133" s="1" customFormat="1" x14ac:dyDescent="0.2">
      <c r="A432" s="147"/>
      <c r="B432" s="223" t="s">
        <v>647</v>
      </c>
      <c r="C432" s="207" t="s">
        <v>693</v>
      </c>
      <c r="D432" s="123">
        <v>8</v>
      </c>
      <c r="E432" s="173" t="s">
        <v>266</v>
      </c>
      <c r="F432" s="245"/>
      <c r="G432" s="245"/>
      <c r="H432" s="224">
        <f>SUM(F432,G432)*D432</f>
        <v>0</v>
      </c>
      <c r="I432" s="115">
        <f>TRUNC(F432*(1+$K$4),2)</f>
        <v>0</v>
      </c>
      <c r="J432" s="116">
        <f>TRUNC(G432*(1+$K$4),2)</f>
        <v>0</v>
      </c>
      <c r="K432" s="211">
        <f>SUM(I432:J432)*D432</f>
        <v>0</v>
      </c>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c r="BC432" s="39"/>
      <c r="BD432" s="39"/>
      <c r="BE432" s="39"/>
      <c r="BF432" s="39"/>
      <c r="BG432" s="39"/>
      <c r="BH432" s="39"/>
      <c r="BI432" s="39"/>
      <c r="BJ432" s="39"/>
      <c r="BK432" s="39"/>
      <c r="BL432" s="39"/>
      <c r="BM432" s="39"/>
      <c r="BN432" s="39"/>
      <c r="BO432" s="39"/>
      <c r="BP432" s="39"/>
      <c r="BQ432" s="39"/>
      <c r="BR432" s="39"/>
      <c r="BS432" s="39"/>
      <c r="BT432" s="39"/>
      <c r="BU432" s="39"/>
      <c r="BV432" s="39"/>
      <c r="BW432" s="39"/>
      <c r="BX432" s="39"/>
      <c r="BY432" s="39"/>
      <c r="BZ432" s="39"/>
      <c r="CA432" s="39"/>
      <c r="CB432" s="39"/>
      <c r="CC432" s="39"/>
      <c r="CD432" s="39"/>
      <c r="CE432" s="39"/>
      <c r="CF432" s="39"/>
      <c r="CG432" s="39"/>
      <c r="CH432" s="39"/>
      <c r="CI432" s="39"/>
      <c r="CJ432" s="39"/>
      <c r="CK432" s="39"/>
      <c r="CL432" s="39"/>
      <c r="CM432" s="39"/>
      <c r="CN432" s="39"/>
      <c r="CO432" s="39"/>
      <c r="CP432" s="39"/>
      <c r="CQ432" s="39"/>
      <c r="CR432" s="39"/>
      <c r="CS432" s="39"/>
      <c r="CT432" s="39"/>
      <c r="CU432" s="39"/>
      <c r="CV432" s="39"/>
      <c r="CW432" s="39"/>
      <c r="CX432" s="39"/>
      <c r="CY432" s="39"/>
      <c r="CZ432" s="39"/>
      <c r="DA432" s="39"/>
      <c r="DB432" s="39"/>
      <c r="DC432" s="39"/>
      <c r="DD432" s="39"/>
      <c r="DE432" s="39"/>
      <c r="DF432" s="39"/>
      <c r="DG432" s="39"/>
      <c r="DH432" s="39"/>
      <c r="DI432" s="39"/>
      <c r="DJ432" s="39"/>
      <c r="DK432" s="39"/>
      <c r="DL432" s="39"/>
      <c r="DM432" s="39"/>
      <c r="DN432" s="39"/>
      <c r="DO432" s="39"/>
      <c r="DP432" s="39"/>
      <c r="DQ432" s="39"/>
      <c r="DR432" s="39"/>
      <c r="DS432" s="39"/>
      <c r="DT432" s="39"/>
      <c r="DU432" s="39"/>
      <c r="DV432" s="39"/>
      <c r="DW432" s="39"/>
      <c r="DX432" s="39"/>
      <c r="DY432" s="39"/>
      <c r="DZ432" s="39"/>
      <c r="EA432" s="39"/>
      <c r="EB432" s="39"/>
      <c r="EC432" s="39"/>
    </row>
    <row r="433" spans="1:133" s="1" customFormat="1" x14ac:dyDescent="0.2">
      <c r="A433" s="147"/>
      <c r="B433" s="223" t="s">
        <v>648</v>
      </c>
      <c r="C433" s="207" t="s">
        <v>546</v>
      </c>
      <c r="D433" s="123">
        <v>3</v>
      </c>
      <c r="E433" s="173" t="s">
        <v>266</v>
      </c>
      <c r="F433" s="245"/>
      <c r="G433" s="245"/>
      <c r="H433" s="224">
        <f t="shared" ref="H433:H438" si="150">SUM(F433,G433)*D433</f>
        <v>0</v>
      </c>
      <c r="I433" s="115">
        <f t="shared" ref="I433:J438" si="151">TRUNC(F433*(1+$K$4),2)</f>
        <v>0</v>
      </c>
      <c r="J433" s="116">
        <f t="shared" si="151"/>
        <v>0</v>
      </c>
      <c r="K433" s="211">
        <f t="shared" ref="K433:K438" si="152">SUM(I433:J433)*D433</f>
        <v>0</v>
      </c>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c r="BC433" s="39"/>
      <c r="BD433" s="39"/>
      <c r="BE433" s="39"/>
      <c r="BF433" s="39"/>
      <c r="BG433" s="39"/>
      <c r="BH433" s="39"/>
      <c r="BI433" s="39"/>
      <c r="BJ433" s="39"/>
      <c r="BK433" s="39"/>
      <c r="BL433" s="39"/>
      <c r="BM433" s="39"/>
      <c r="BN433" s="39"/>
      <c r="BO433" s="39"/>
      <c r="BP433" s="39"/>
      <c r="BQ433" s="39"/>
      <c r="BR433" s="39"/>
      <c r="BS433" s="39"/>
      <c r="BT433" s="39"/>
      <c r="BU433" s="39"/>
      <c r="BV433" s="39"/>
      <c r="BW433" s="39"/>
      <c r="BX433" s="39"/>
      <c r="BY433" s="39"/>
      <c r="BZ433" s="39"/>
      <c r="CA433" s="39"/>
      <c r="CB433" s="39"/>
      <c r="CC433" s="39"/>
      <c r="CD433" s="39"/>
      <c r="CE433" s="39"/>
      <c r="CF433" s="39"/>
      <c r="CG433" s="39"/>
      <c r="CH433" s="39"/>
      <c r="CI433" s="39"/>
      <c r="CJ433" s="39"/>
      <c r="CK433" s="39"/>
      <c r="CL433" s="39"/>
      <c r="CM433" s="39"/>
      <c r="CN433" s="39"/>
      <c r="CO433" s="39"/>
      <c r="CP433" s="39"/>
      <c r="CQ433" s="39"/>
      <c r="CR433" s="39"/>
      <c r="CS433" s="39"/>
      <c r="CT433" s="39"/>
      <c r="CU433" s="39"/>
      <c r="CV433" s="39"/>
      <c r="CW433" s="39"/>
      <c r="CX433" s="39"/>
      <c r="CY433" s="39"/>
      <c r="CZ433" s="39"/>
      <c r="DA433" s="39"/>
      <c r="DB433" s="39"/>
      <c r="DC433" s="39"/>
      <c r="DD433" s="39"/>
      <c r="DE433" s="39"/>
      <c r="DF433" s="39"/>
      <c r="DG433" s="39"/>
      <c r="DH433" s="39"/>
      <c r="DI433" s="39"/>
      <c r="DJ433" s="39"/>
      <c r="DK433" s="39"/>
      <c r="DL433" s="39"/>
      <c r="DM433" s="39"/>
      <c r="DN433" s="39"/>
      <c r="DO433" s="39"/>
      <c r="DP433" s="39"/>
      <c r="DQ433" s="39"/>
      <c r="DR433" s="39"/>
      <c r="DS433" s="39"/>
      <c r="DT433" s="39"/>
      <c r="DU433" s="39"/>
      <c r="DV433" s="39"/>
      <c r="DW433" s="39"/>
      <c r="DX433" s="39"/>
      <c r="DY433" s="39"/>
      <c r="DZ433" s="39"/>
      <c r="EA433" s="39"/>
      <c r="EB433" s="39"/>
      <c r="EC433" s="39"/>
    </row>
    <row r="434" spans="1:133" s="1" customFormat="1" x14ac:dyDescent="0.2">
      <c r="A434" s="147"/>
      <c r="B434" s="223" t="s">
        <v>650</v>
      </c>
      <c r="C434" s="207" t="s">
        <v>694</v>
      </c>
      <c r="D434" s="123">
        <v>7</v>
      </c>
      <c r="E434" s="173" t="s">
        <v>266</v>
      </c>
      <c r="F434" s="245"/>
      <c r="G434" s="245"/>
      <c r="H434" s="224">
        <f t="shared" si="150"/>
        <v>0</v>
      </c>
      <c r="I434" s="115">
        <f t="shared" si="151"/>
        <v>0</v>
      </c>
      <c r="J434" s="116">
        <f t="shared" si="151"/>
        <v>0</v>
      </c>
      <c r="K434" s="211">
        <f t="shared" si="152"/>
        <v>0</v>
      </c>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c r="BC434" s="39"/>
      <c r="BD434" s="39"/>
      <c r="BE434" s="39"/>
      <c r="BF434" s="39"/>
      <c r="BG434" s="39"/>
      <c r="BH434" s="39"/>
      <c r="BI434" s="39"/>
      <c r="BJ434" s="39"/>
      <c r="BK434" s="39"/>
      <c r="BL434" s="39"/>
      <c r="BM434" s="39"/>
      <c r="BN434" s="39"/>
      <c r="BO434" s="39"/>
      <c r="BP434" s="39"/>
      <c r="BQ434" s="39"/>
      <c r="BR434" s="39"/>
      <c r="BS434" s="39"/>
      <c r="BT434" s="39"/>
      <c r="BU434" s="39"/>
      <c r="BV434" s="39"/>
      <c r="BW434" s="39"/>
      <c r="BX434" s="39"/>
      <c r="BY434" s="39"/>
      <c r="BZ434" s="39"/>
      <c r="CA434" s="39"/>
      <c r="CB434" s="39"/>
      <c r="CC434" s="39"/>
      <c r="CD434" s="39"/>
      <c r="CE434" s="39"/>
      <c r="CF434" s="39"/>
      <c r="CG434" s="39"/>
      <c r="CH434" s="39"/>
      <c r="CI434" s="39"/>
      <c r="CJ434" s="39"/>
      <c r="CK434" s="39"/>
      <c r="CL434" s="39"/>
      <c r="CM434" s="39"/>
      <c r="CN434" s="39"/>
      <c r="CO434" s="39"/>
      <c r="CP434" s="39"/>
      <c r="CQ434" s="39"/>
      <c r="CR434" s="39"/>
      <c r="CS434" s="39"/>
      <c r="CT434" s="39"/>
      <c r="CU434" s="39"/>
      <c r="CV434" s="39"/>
      <c r="CW434" s="39"/>
      <c r="CX434" s="39"/>
      <c r="CY434" s="39"/>
      <c r="CZ434" s="39"/>
      <c r="DA434" s="39"/>
      <c r="DB434" s="39"/>
      <c r="DC434" s="39"/>
      <c r="DD434" s="39"/>
      <c r="DE434" s="39"/>
      <c r="DF434" s="39"/>
      <c r="DG434" s="39"/>
      <c r="DH434" s="39"/>
      <c r="DI434" s="39"/>
      <c r="DJ434" s="39"/>
      <c r="DK434" s="39"/>
      <c r="DL434" s="39"/>
      <c r="DM434" s="39"/>
      <c r="DN434" s="39"/>
      <c r="DO434" s="39"/>
      <c r="DP434" s="39"/>
      <c r="DQ434" s="39"/>
      <c r="DR434" s="39"/>
      <c r="DS434" s="39"/>
      <c r="DT434" s="39"/>
      <c r="DU434" s="39"/>
      <c r="DV434" s="39"/>
      <c r="DW434" s="39"/>
      <c r="DX434" s="39"/>
      <c r="DY434" s="39"/>
      <c r="DZ434" s="39"/>
      <c r="EA434" s="39"/>
      <c r="EB434" s="39"/>
      <c r="EC434" s="39"/>
    </row>
    <row r="435" spans="1:133" s="1" customFormat="1" x14ac:dyDescent="0.2">
      <c r="A435" s="147"/>
      <c r="B435" s="223" t="s">
        <v>652</v>
      </c>
      <c r="C435" s="207" t="s">
        <v>695</v>
      </c>
      <c r="D435" s="123">
        <v>3</v>
      </c>
      <c r="E435" s="173" t="s">
        <v>266</v>
      </c>
      <c r="F435" s="245"/>
      <c r="G435" s="245"/>
      <c r="H435" s="224">
        <f t="shared" si="150"/>
        <v>0</v>
      </c>
      <c r="I435" s="115">
        <f t="shared" si="151"/>
        <v>0</v>
      </c>
      <c r="J435" s="116">
        <f t="shared" si="151"/>
        <v>0</v>
      </c>
      <c r="K435" s="211">
        <f t="shared" si="152"/>
        <v>0</v>
      </c>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c r="BF435" s="39"/>
      <c r="BG435" s="39"/>
      <c r="BH435" s="39"/>
      <c r="BI435" s="39"/>
      <c r="BJ435" s="39"/>
      <c r="BK435" s="39"/>
      <c r="BL435" s="39"/>
      <c r="BM435" s="39"/>
      <c r="BN435" s="39"/>
      <c r="BO435" s="39"/>
      <c r="BP435" s="39"/>
      <c r="BQ435" s="39"/>
      <c r="BR435" s="39"/>
      <c r="BS435" s="39"/>
      <c r="BT435" s="39"/>
      <c r="BU435" s="39"/>
      <c r="BV435" s="39"/>
      <c r="BW435" s="39"/>
      <c r="BX435" s="39"/>
      <c r="BY435" s="39"/>
      <c r="BZ435" s="39"/>
      <c r="CA435" s="39"/>
      <c r="CB435" s="39"/>
      <c r="CC435" s="39"/>
      <c r="CD435" s="39"/>
      <c r="CE435" s="39"/>
      <c r="CF435" s="39"/>
      <c r="CG435" s="39"/>
      <c r="CH435" s="39"/>
      <c r="CI435" s="39"/>
      <c r="CJ435" s="39"/>
      <c r="CK435" s="39"/>
      <c r="CL435" s="39"/>
      <c r="CM435" s="39"/>
      <c r="CN435" s="39"/>
      <c r="CO435" s="39"/>
      <c r="CP435" s="39"/>
      <c r="CQ435" s="39"/>
      <c r="CR435" s="39"/>
      <c r="CS435" s="39"/>
      <c r="CT435" s="39"/>
      <c r="CU435" s="39"/>
      <c r="CV435" s="39"/>
      <c r="CW435" s="39"/>
      <c r="CX435" s="39"/>
      <c r="CY435" s="39"/>
      <c r="CZ435" s="39"/>
      <c r="DA435" s="39"/>
      <c r="DB435" s="39"/>
      <c r="DC435" s="39"/>
      <c r="DD435" s="39"/>
      <c r="DE435" s="39"/>
      <c r="DF435" s="39"/>
      <c r="DG435" s="39"/>
      <c r="DH435" s="39"/>
      <c r="DI435" s="39"/>
      <c r="DJ435" s="39"/>
      <c r="DK435" s="39"/>
      <c r="DL435" s="39"/>
      <c r="DM435" s="39"/>
      <c r="DN435" s="39"/>
      <c r="DO435" s="39"/>
      <c r="DP435" s="39"/>
      <c r="DQ435" s="39"/>
      <c r="DR435" s="39"/>
      <c r="DS435" s="39"/>
      <c r="DT435" s="39"/>
      <c r="DU435" s="39"/>
      <c r="DV435" s="39"/>
      <c r="DW435" s="39"/>
      <c r="DX435" s="39"/>
      <c r="DY435" s="39"/>
      <c r="DZ435" s="39"/>
      <c r="EA435" s="39"/>
      <c r="EB435" s="39"/>
      <c r="EC435" s="39"/>
    </row>
    <row r="436" spans="1:133" s="1" customFormat="1" x14ac:dyDescent="0.2">
      <c r="A436" s="147"/>
      <c r="B436" s="223" t="s">
        <v>654</v>
      </c>
      <c r="C436" s="207" t="s">
        <v>547</v>
      </c>
      <c r="D436" s="123">
        <v>1</v>
      </c>
      <c r="E436" s="173" t="s">
        <v>264</v>
      </c>
      <c r="F436" s="245"/>
      <c r="G436" s="245"/>
      <c r="H436" s="224">
        <f t="shared" si="150"/>
        <v>0</v>
      </c>
      <c r="I436" s="115">
        <f t="shared" si="151"/>
        <v>0</v>
      </c>
      <c r="J436" s="116">
        <f t="shared" si="151"/>
        <v>0</v>
      </c>
      <c r="K436" s="211">
        <f t="shared" si="152"/>
        <v>0</v>
      </c>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c r="BC436" s="39"/>
      <c r="BD436" s="39"/>
      <c r="BE436" s="39"/>
      <c r="BF436" s="39"/>
      <c r="BG436" s="39"/>
      <c r="BH436" s="39"/>
      <c r="BI436" s="39"/>
      <c r="BJ436" s="39"/>
      <c r="BK436" s="39"/>
      <c r="BL436" s="39"/>
      <c r="BM436" s="39"/>
      <c r="BN436" s="39"/>
      <c r="BO436" s="39"/>
      <c r="BP436" s="39"/>
      <c r="BQ436" s="39"/>
      <c r="BR436" s="39"/>
      <c r="BS436" s="39"/>
      <c r="BT436" s="39"/>
      <c r="BU436" s="39"/>
      <c r="BV436" s="39"/>
      <c r="BW436" s="39"/>
      <c r="BX436" s="39"/>
      <c r="BY436" s="39"/>
      <c r="BZ436" s="39"/>
      <c r="CA436" s="39"/>
      <c r="CB436" s="39"/>
      <c r="CC436" s="39"/>
      <c r="CD436" s="39"/>
      <c r="CE436" s="39"/>
      <c r="CF436" s="39"/>
      <c r="CG436" s="39"/>
      <c r="CH436" s="39"/>
      <c r="CI436" s="39"/>
      <c r="CJ436" s="39"/>
      <c r="CK436" s="39"/>
      <c r="CL436" s="39"/>
      <c r="CM436" s="39"/>
      <c r="CN436" s="39"/>
      <c r="CO436" s="39"/>
      <c r="CP436" s="39"/>
      <c r="CQ436" s="39"/>
      <c r="CR436" s="39"/>
      <c r="CS436" s="39"/>
      <c r="CT436" s="39"/>
      <c r="CU436" s="39"/>
      <c r="CV436" s="39"/>
      <c r="CW436" s="39"/>
      <c r="CX436" s="39"/>
      <c r="CY436" s="39"/>
      <c r="CZ436" s="39"/>
      <c r="DA436" s="39"/>
      <c r="DB436" s="39"/>
      <c r="DC436" s="39"/>
      <c r="DD436" s="39"/>
      <c r="DE436" s="39"/>
      <c r="DF436" s="39"/>
      <c r="DG436" s="39"/>
      <c r="DH436" s="39"/>
      <c r="DI436" s="39"/>
      <c r="DJ436" s="39"/>
      <c r="DK436" s="39"/>
      <c r="DL436" s="39"/>
      <c r="DM436" s="39"/>
      <c r="DN436" s="39"/>
      <c r="DO436" s="39"/>
      <c r="DP436" s="39"/>
      <c r="DQ436" s="39"/>
      <c r="DR436" s="39"/>
      <c r="DS436" s="39"/>
      <c r="DT436" s="39"/>
      <c r="DU436" s="39"/>
      <c r="DV436" s="39"/>
      <c r="DW436" s="39"/>
      <c r="DX436" s="39"/>
      <c r="DY436" s="39"/>
      <c r="DZ436" s="39"/>
      <c r="EA436" s="39"/>
      <c r="EB436" s="39"/>
      <c r="EC436" s="39"/>
    </row>
    <row r="437" spans="1:133" s="1" customFormat="1" x14ac:dyDescent="0.2">
      <c r="A437" s="147"/>
      <c r="B437" s="223" t="s">
        <v>656</v>
      </c>
      <c r="C437" s="207" t="s">
        <v>548</v>
      </c>
      <c r="D437" s="123">
        <v>20</v>
      </c>
      <c r="E437" s="173" t="s">
        <v>266</v>
      </c>
      <c r="F437" s="245"/>
      <c r="G437" s="245"/>
      <c r="H437" s="224">
        <f t="shared" si="150"/>
        <v>0</v>
      </c>
      <c r="I437" s="115">
        <f t="shared" si="151"/>
        <v>0</v>
      </c>
      <c r="J437" s="116">
        <f t="shared" si="151"/>
        <v>0</v>
      </c>
      <c r="K437" s="211">
        <f t="shared" si="152"/>
        <v>0</v>
      </c>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c r="BC437" s="39"/>
      <c r="BD437" s="39"/>
      <c r="BE437" s="39"/>
      <c r="BF437" s="39"/>
      <c r="BG437" s="39"/>
      <c r="BH437" s="39"/>
      <c r="BI437" s="39"/>
      <c r="BJ437" s="39"/>
      <c r="BK437" s="39"/>
      <c r="BL437" s="39"/>
      <c r="BM437" s="39"/>
      <c r="BN437" s="39"/>
      <c r="BO437" s="39"/>
      <c r="BP437" s="39"/>
      <c r="BQ437" s="39"/>
      <c r="BR437" s="39"/>
      <c r="BS437" s="39"/>
      <c r="BT437" s="39"/>
      <c r="BU437" s="39"/>
      <c r="BV437" s="39"/>
      <c r="BW437" s="39"/>
      <c r="BX437" s="39"/>
      <c r="BY437" s="39"/>
      <c r="BZ437" s="39"/>
      <c r="CA437" s="39"/>
      <c r="CB437" s="39"/>
      <c r="CC437" s="39"/>
      <c r="CD437" s="39"/>
      <c r="CE437" s="39"/>
      <c r="CF437" s="39"/>
      <c r="CG437" s="39"/>
      <c r="CH437" s="39"/>
      <c r="CI437" s="39"/>
      <c r="CJ437" s="39"/>
      <c r="CK437" s="39"/>
      <c r="CL437" s="39"/>
      <c r="CM437" s="39"/>
      <c r="CN437" s="39"/>
      <c r="CO437" s="39"/>
      <c r="CP437" s="39"/>
      <c r="CQ437" s="39"/>
      <c r="CR437" s="39"/>
      <c r="CS437" s="39"/>
      <c r="CT437" s="39"/>
      <c r="CU437" s="39"/>
      <c r="CV437" s="39"/>
      <c r="CW437" s="39"/>
      <c r="CX437" s="39"/>
      <c r="CY437" s="39"/>
      <c r="CZ437" s="39"/>
      <c r="DA437" s="39"/>
      <c r="DB437" s="39"/>
      <c r="DC437" s="39"/>
      <c r="DD437" s="39"/>
      <c r="DE437" s="39"/>
      <c r="DF437" s="39"/>
      <c r="DG437" s="39"/>
      <c r="DH437" s="39"/>
      <c r="DI437" s="39"/>
      <c r="DJ437" s="39"/>
      <c r="DK437" s="39"/>
      <c r="DL437" s="39"/>
      <c r="DM437" s="39"/>
      <c r="DN437" s="39"/>
      <c r="DO437" s="39"/>
      <c r="DP437" s="39"/>
      <c r="DQ437" s="39"/>
      <c r="DR437" s="39"/>
      <c r="DS437" s="39"/>
      <c r="DT437" s="39"/>
      <c r="DU437" s="39"/>
      <c r="DV437" s="39"/>
      <c r="DW437" s="39"/>
      <c r="DX437" s="39"/>
      <c r="DY437" s="39"/>
      <c r="DZ437" s="39"/>
      <c r="EA437" s="39"/>
      <c r="EB437" s="39"/>
      <c r="EC437" s="39"/>
    </row>
    <row r="438" spans="1:133" s="1" customFormat="1" x14ac:dyDescent="0.2">
      <c r="A438" s="147"/>
      <c r="B438" s="223" t="s">
        <v>658</v>
      </c>
      <c r="C438" s="207" t="s">
        <v>549</v>
      </c>
      <c r="D438" s="123">
        <v>4</v>
      </c>
      <c r="E438" s="173" t="s">
        <v>266</v>
      </c>
      <c r="F438" s="245"/>
      <c r="G438" s="245"/>
      <c r="H438" s="224">
        <f t="shared" si="150"/>
        <v>0</v>
      </c>
      <c r="I438" s="115">
        <f t="shared" si="151"/>
        <v>0</v>
      </c>
      <c r="J438" s="116">
        <f t="shared" si="151"/>
        <v>0</v>
      </c>
      <c r="K438" s="211">
        <f t="shared" si="152"/>
        <v>0</v>
      </c>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c r="BC438" s="39"/>
      <c r="BD438" s="39"/>
      <c r="BE438" s="39"/>
      <c r="BF438" s="39"/>
      <c r="BG438" s="39"/>
      <c r="BH438" s="39"/>
      <c r="BI438" s="39"/>
      <c r="BJ438" s="39"/>
      <c r="BK438" s="39"/>
      <c r="BL438" s="39"/>
      <c r="BM438" s="39"/>
      <c r="BN438" s="39"/>
      <c r="BO438" s="39"/>
      <c r="BP438" s="39"/>
      <c r="BQ438" s="39"/>
      <c r="BR438" s="39"/>
      <c r="BS438" s="39"/>
      <c r="BT438" s="39"/>
      <c r="BU438" s="39"/>
      <c r="BV438" s="39"/>
      <c r="BW438" s="39"/>
      <c r="BX438" s="39"/>
      <c r="BY438" s="39"/>
      <c r="BZ438" s="39"/>
      <c r="CA438" s="39"/>
      <c r="CB438" s="39"/>
      <c r="CC438" s="39"/>
      <c r="CD438" s="39"/>
      <c r="CE438" s="39"/>
      <c r="CF438" s="39"/>
      <c r="CG438" s="39"/>
      <c r="CH438" s="39"/>
      <c r="CI438" s="39"/>
      <c r="CJ438" s="39"/>
      <c r="CK438" s="39"/>
      <c r="CL438" s="39"/>
      <c r="CM438" s="39"/>
      <c r="CN438" s="39"/>
      <c r="CO438" s="39"/>
      <c r="CP438" s="39"/>
      <c r="CQ438" s="39"/>
      <c r="CR438" s="39"/>
      <c r="CS438" s="39"/>
      <c r="CT438" s="39"/>
      <c r="CU438" s="39"/>
      <c r="CV438" s="39"/>
      <c r="CW438" s="39"/>
      <c r="CX438" s="39"/>
      <c r="CY438" s="39"/>
      <c r="CZ438" s="39"/>
      <c r="DA438" s="39"/>
      <c r="DB438" s="39"/>
      <c r="DC438" s="39"/>
      <c r="DD438" s="39"/>
      <c r="DE438" s="39"/>
      <c r="DF438" s="39"/>
      <c r="DG438" s="39"/>
      <c r="DH438" s="39"/>
      <c r="DI438" s="39"/>
      <c r="DJ438" s="39"/>
      <c r="DK438" s="39"/>
      <c r="DL438" s="39"/>
      <c r="DM438" s="39"/>
      <c r="DN438" s="39"/>
      <c r="DO438" s="39"/>
      <c r="DP438" s="39"/>
      <c r="DQ438" s="39"/>
      <c r="DR438" s="39"/>
      <c r="DS438" s="39"/>
      <c r="DT438" s="39"/>
      <c r="DU438" s="39"/>
      <c r="DV438" s="39"/>
      <c r="DW438" s="39"/>
      <c r="DX438" s="39"/>
      <c r="DY438" s="39"/>
      <c r="DZ438" s="39"/>
      <c r="EA438" s="39"/>
      <c r="EB438" s="39"/>
      <c r="EC438" s="39"/>
    </row>
    <row r="439" spans="1:133" s="1" customFormat="1" x14ac:dyDescent="0.2">
      <c r="A439" s="147"/>
      <c r="B439" s="176">
        <v>4</v>
      </c>
      <c r="C439" s="207" t="s">
        <v>550</v>
      </c>
      <c r="D439" s="2"/>
      <c r="E439" s="150"/>
      <c r="F439" s="226"/>
      <c r="G439" s="226"/>
      <c r="H439" s="224"/>
      <c r="I439" s="115"/>
      <c r="J439" s="116"/>
      <c r="K439" s="211"/>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c r="BC439" s="39"/>
      <c r="BD439" s="39"/>
      <c r="BE439" s="39"/>
      <c r="BF439" s="39"/>
      <c r="BG439" s="39"/>
      <c r="BH439" s="39"/>
      <c r="BI439" s="39"/>
      <c r="BJ439" s="39"/>
      <c r="BK439" s="39"/>
      <c r="BL439" s="39"/>
      <c r="BM439" s="39"/>
      <c r="BN439" s="39"/>
      <c r="BO439" s="39"/>
      <c r="BP439" s="39"/>
      <c r="BQ439" s="39"/>
      <c r="BR439" s="39"/>
      <c r="BS439" s="39"/>
      <c r="BT439" s="39"/>
      <c r="BU439" s="39"/>
      <c r="BV439" s="39"/>
      <c r="BW439" s="39"/>
      <c r="BX439" s="39"/>
      <c r="BY439" s="39"/>
      <c r="BZ439" s="39"/>
      <c r="CA439" s="39"/>
      <c r="CB439" s="39"/>
      <c r="CC439" s="39"/>
      <c r="CD439" s="39"/>
      <c r="CE439" s="39"/>
      <c r="CF439" s="39"/>
      <c r="CG439" s="39"/>
      <c r="CH439" s="39"/>
      <c r="CI439" s="39"/>
      <c r="CJ439" s="39"/>
      <c r="CK439" s="39"/>
      <c r="CL439" s="39"/>
      <c r="CM439" s="39"/>
      <c r="CN439" s="39"/>
      <c r="CO439" s="39"/>
      <c r="CP439" s="39"/>
      <c r="CQ439" s="39"/>
      <c r="CR439" s="39"/>
      <c r="CS439" s="39"/>
      <c r="CT439" s="39"/>
      <c r="CU439" s="39"/>
      <c r="CV439" s="39"/>
      <c r="CW439" s="39"/>
      <c r="CX439" s="39"/>
      <c r="CY439" s="39"/>
      <c r="CZ439" s="39"/>
      <c r="DA439" s="39"/>
      <c r="DB439" s="39"/>
      <c r="DC439" s="39"/>
      <c r="DD439" s="39"/>
      <c r="DE439" s="39"/>
      <c r="DF439" s="39"/>
      <c r="DG439" s="39"/>
      <c r="DH439" s="39"/>
      <c r="DI439" s="39"/>
      <c r="DJ439" s="39"/>
      <c r="DK439" s="39"/>
      <c r="DL439" s="39"/>
      <c r="DM439" s="39"/>
      <c r="DN439" s="39"/>
      <c r="DO439" s="39"/>
      <c r="DP439" s="39"/>
      <c r="DQ439" s="39"/>
      <c r="DR439" s="39"/>
      <c r="DS439" s="39"/>
      <c r="DT439" s="39"/>
      <c r="DU439" s="39"/>
      <c r="DV439" s="39"/>
      <c r="DW439" s="39"/>
      <c r="DX439" s="39"/>
      <c r="DY439" s="39"/>
      <c r="DZ439" s="39"/>
      <c r="EA439" s="39"/>
      <c r="EB439" s="39"/>
      <c r="EC439" s="39"/>
    </row>
    <row r="440" spans="1:133" s="1" customFormat="1" x14ac:dyDescent="0.2">
      <c r="A440" s="147"/>
      <c r="B440" s="227" t="s">
        <v>33</v>
      </c>
      <c r="C440" s="207" t="s">
        <v>551</v>
      </c>
      <c r="D440" s="2">
        <v>1</v>
      </c>
      <c r="E440" s="150" t="s">
        <v>19</v>
      </c>
      <c r="F440" s="124" t="s">
        <v>570</v>
      </c>
      <c r="G440" s="41"/>
      <c r="H440" s="224">
        <f>SUM(F440,G440)*D440</f>
        <v>0</v>
      </c>
      <c r="I440" s="115" t="s">
        <v>570</v>
      </c>
      <c r="J440" s="116">
        <f t="shared" ref="J440" si="153">TRUNC(G440*(1+$K$4),2)</f>
        <v>0</v>
      </c>
      <c r="K440" s="211">
        <f>SUM(I440:J440)*D440</f>
        <v>0</v>
      </c>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c r="BC440" s="39"/>
      <c r="BD440" s="39"/>
      <c r="BE440" s="39"/>
      <c r="BF440" s="39"/>
      <c r="BG440" s="39"/>
      <c r="BH440" s="39"/>
      <c r="BI440" s="39"/>
      <c r="BJ440" s="39"/>
      <c r="BK440" s="39"/>
      <c r="BL440" s="39"/>
      <c r="BM440" s="39"/>
      <c r="BN440" s="39"/>
      <c r="BO440" s="39"/>
      <c r="BP440" s="39"/>
      <c r="BQ440" s="39"/>
      <c r="BR440" s="39"/>
      <c r="BS440" s="39"/>
      <c r="BT440" s="39"/>
      <c r="BU440" s="39"/>
      <c r="BV440" s="39"/>
      <c r="BW440" s="39"/>
      <c r="BX440" s="39"/>
      <c r="BY440" s="39"/>
      <c r="BZ440" s="39"/>
      <c r="CA440" s="39"/>
      <c r="CB440" s="39"/>
      <c r="CC440" s="39"/>
      <c r="CD440" s="39"/>
      <c r="CE440" s="39"/>
      <c r="CF440" s="39"/>
      <c r="CG440" s="39"/>
      <c r="CH440" s="39"/>
      <c r="CI440" s="39"/>
      <c r="CJ440" s="39"/>
      <c r="CK440" s="39"/>
      <c r="CL440" s="39"/>
      <c r="CM440" s="39"/>
      <c r="CN440" s="39"/>
      <c r="CO440" s="39"/>
      <c r="CP440" s="39"/>
      <c r="CQ440" s="39"/>
      <c r="CR440" s="39"/>
      <c r="CS440" s="39"/>
      <c r="CT440" s="39"/>
      <c r="CU440" s="39"/>
      <c r="CV440" s="39"/>
      <c r="CW440" s="39"/>
      <c r="CX440" s="39"/>
      <c r="CY440" s="39"/>
      <c r="CZ440" s="39"/>
      <c r="DA440" s="39"/>
      <c r="DB440" s="39"/>
      <c r="DC440" s="39"/>
      <c r="DD440" s="39"/>
      <c r="DE440" s="39"/>
      <c r="DF440" s="39"/>
      <c r="DG440" s="39"/>
      <c r="DH440" s="39"/>
      <c r="DI440" s="39"/>
      <c r="DJ440" s="39"/>
      <c r="DK440" s="39"/>
      <c r="DL440" s="39"/>
      <c r="DM440" s="39"/>
      <c r="DN440" s="39"/>
      <c r="DO440" s="39"/>
      <c r="DP440" s="39"/>
      <c r="DQ440" s="39"/>
      <c r="DR440" s="39"/>
      <c r="DS440" s="39"/>
      <c r="DT440" s="39"/>
      <c r="DU440" s="39"/>
      <c r="DV440" s="39"/>
      <c r="DW440" s="39"/>
      <c r="DX440" s="39"/>
      <c r="DY440" s="39"/>
      <c r="DZ440" s="39"/>
      <c r="EA440" s="39"/>
      <c r="EB440" s="39"/>
      <c r="EC440" s="39"/>
    </row>
    <row r="441" spans="1:133" s="18" customFormat="1" x14ac:dyDescent="0.2">
      <c r="A441" s="147"/>
      <c r="B441" s="227" t="s">
        <v>121</v>
      </c>
      <c r="C441" s="207" t="s">
        <v>670</v>
      </c>
      <c r="D441" s="2">
        <v>1</v>
      </c>
      <c r="E441" s="150" t="s">
        <v>19</v>
      </c>
      <c r="F441" s="124" t="s">
        <v>570</v>
      </c>
      <c r="G441" s="41"/>
      <c r="H441" s="224">
        <f t="shared" ref="H441:H443" si="154">SUM(F441,G441)*D441</f>
        <v>0</v>
      </c>
      <c r="I441" s="115" t="s">
        <v>570</v>
      </c>
      <c r="J441" s="116">
        <f>TRUNC(G441*(1+$K$4),2)</f>
        <v>0</v>
      </c>
      <c r="K441" s="211">
        <f>SUM(I441:J441)*D441</f>
        <v>0</v>
      </c>
    </row>
    <row r="442" spans="1:133" s="18" customFormat="1" x14ac:dyDescent="0.2">
      <c r="A442" s="147"/>
      <c r="B442" s="227" t="s">
        <v>122</v>
      </c>
      <c r="C442" s="207" t="s">
        <v>671</v>
      </c>
      <c r="D442" s="2">
        <v>1</v>
      </c>
      <c r="E442" s="150" t="s">
        <v>19</v>
      </c>
      <c r="F442" s="124" t="s">
        <v>570</v>
      </c>
      <c r="G442" s="41"/>
      <c r="H442" s="224">
        <f t="shared" si="154"/>
        <v>0</v>
      </c>
      <c r="I442" s="115" t="s">
        <v>570</v>
      </c>
      <c r="J442" s="116">
        <f>TRUNC(G442*(1+$K$4),2)</f>
        <v>0</v>
      </c>
      <c r="K442" s="211">
        <f>SUM(I442:J442)*D442</f>
        <v>0</v>
      </c>
    </row>
    <row r="443" spans="1:133" s="18" customFormat="1" x14ac:dyDescent="0.2">
      <c r="A443" s="147"/>
      <c r="B443" s="227" t="s">
        <v>618</v>
      </c>
      <c r="C443" s="207" t="s">
        <v>672</v>
      </c>
      <c r="D443" s="2">
        <v>1</v>
      </c>
      <c r="E443" s="150" t="s">
        <v>19</v>
      </c>
      <c r="F443" s="124" t="s">
        <v>570</v>
      </c>
      <c r="G443" s="41"/>
      <c r="H443" s="224">
        <f t="shared" si="154"/>
        <v>0</v>
      </c>
      <c r="I443" s="115" t="s">
        <v>570</v>
      </c>
      <c r="J443" s="116">
        <f>TRUNC(G443*(1+$K$4),2)</f>
        <v>0</v>
      </c>
      <c r="K443" s="211">
        <f>SUM(I443:J443)*D443</f>
        <v>0</v>
      </c>
    </row>
    <row r="444" spans="1:133" s="18" customFormat="1" x14ac:dyDescent="0.2">
      <c r="A444" s="181"/>
      <c r="B444" s="228"/>
      <c r="C444" s="229" t="s">
        <v>5</v>
      </c>
      <c r="D444" s="184"/>
      <c r="E444" s="185"/>
      <c r="F444" s="186">
        <f>SUMPRODUCT(D380:D443,F380:F443)</f>
        <v>0</v>
      </c>
      <c r="G444" s="186">
        <f>SUMPRODUCT(D380:D443,G380:G443)</f>
        <v>0</v>
      </c>
      <c r="H444" s="187">
        <f>SUM(H380:H443)</f>
        <v>0</v>
      </c>
      <c r="I444" s="200">
        <f>SUMPRODUCT(D380:D443,I380:I443)</f>
        <v>0</v>
      </c>
      <c r="J444" s="187">
        <f>SUMPRODUCT(D380:D443,J380:J443)</f>
        <v>0</v>
      </c>
      <c r="K444" s="230">
        <f>SUM(K380:K443)</f>
        <v>0</v>
      </c>
    </row>
    <row r="445" spans="1:133" s="18" customFormat="1" ht="13.5" thickBot="1" x14ac:dyDescent="0.25">
      <c r="A445" s="258"/>
      <c r="B445" s="259"/>
      <c r="C445" s="260" t="s">
        <v>116</v>
      </c>
      <c r="D445" s="261"/>
      <c r="E445" s="262"/>
      <c r="F445" s="263">
        <f>F444+F376+F186</f>
        <v>0</v>
      </c>
      <c r="G445" s="263">
        <f>G444+G376+G186</f>
        <v>0</v>
      </c>
      <c r="H445" s="263">
        <f>H444+H376+H186</f>
        <v>0</v>
      </c>
      <c r="I445" s="264">
        <f>I444+I376+I186</f>
        <v>0</v>
      </c>
      <c r="J445" s="265">
        <f>J444+J376+J186</f>
        <v>0</v>
      </c>
      <c r="K445" s="266">
        <f>K186+K376+K444</f>
        <v>0</v>
      </c>
    </row>
    <row r="446" spans="1:133" s="18" customFormat="1" x14ac:dyDescent="0.2">
      <c r="A446" s="25"/>
      <c r="B446" s="4"/>
      <c r="C446" s="12"/>
      <c r="D446" s="26"/>
      <c r="E446" s="27"/>
      <c r="F446" s="28"/>
      <c r="G446" s="29"/>
      <c r="H446" s="30"/>
      <c r="I446" s="30"/>
      <c r="J446" s="30"/>
      <c r="K446" s="30"/>
    </row>
    <row r="447" spans="1:133" s="18" customFormat="1" x14ac:dyDescent="0.2">
      <c r="A447" s="25"/>
      <c r="B447" s="4"/>
      <c r="C447" s="12"/>
      <c r="D447" s="26"/>
      <c r="E447" s="27"/>
      <c r="F447" s="28"/>
      <c r="G447" s="29"/>
      <c r="H447" s="30"/>
      <c r="I447" s="30"/>
      <c r="J447" s="30"/>
      <c r="K447" s="30"/>
    </row>
    <row r="448" spans="1:133" s="18" customFormat="1" x14ac:dyDescent="0.2">
      <c r="A448" s="25"/>
      <c r="B448" s="4"/>
      <c r="C448" s="12"/>
      <c r="D448" s="26"/>
      <c r="E448" s="27"/>
      <c r="F448" s="28"/>
      <c r="G448" s="29"/>
      <c r="H448" s="30"/>
      <c r="I448" s="30"/>
      <c r="J448" s="30"/>
      <c r="K448" s="30"/>
    </row>
    <row r="449" spans="1:11" s="18" customFormat="1" x14ac:dyDescent="0.2">
      <c r="A449" s="25"/>
      <c r="B449" s="4"/>
      <c r="C449" s="12"/>
      <c r="D449" s="26"/>
      <c r="E449" s="27"/>
      <c r="F449" s="28"/>
      <c r="G449" s="29"/>
      <c r="H449" s="30"/>
      <c r="I449" s="30"/>
      <c r="J449" s="30"/>
      <c r="K449" s="30"/>
    </row>
    <row r="450" spans="1:11" s="18" customFormat="1" x14ac:dyDescent="0.2">
      <c r="A450" s="25"/>
      <c r="B450" s="4"/>
      <c r="C450" s="12"/>
      <c r="D450" s="26"/>
      <c r="E450" s="27"/>
      <c r="F450" s="28"/>
      <c r="G450" s="29"/>
      <c r="H450" s="30"/>
      <c r="I450" s="30"/>
      <c r="J450" s="30"/>
      <c r="K450" s="30"/>
    </row>
    <row r="451" spans="1:11" s="18" customFormat="1" x14ac:dyDescent="0.2">
      <c r="A451" s="25"/>
      <c r="B451" s="4"/>
      <c r="C451" s="12"/>
      <c r="D451" s="26"/>
      <c r="E451" s="27"/>
      <c r="F451" s="28"/>
      <c r="G451" s="29"/>
      <c r="H451" s="30"/>
      <c r="I451" s="30"/>
      <c r="J451" s="30"/>
      <c r="K451" s="30"/>
    </row>
    <row r="452" spans="1:11" s="18" customFormat="1" x14ac:dyDescent="0.2">
      <c r="A452" s="25"/>
      <c r="B452" s="4"/>
      <c r="C452" s="12"/>
      <c r="D452" s="26"/>
      <c r="E452" s="27"/>
      <c r="F452" s="28"/>
      <c r="G452" s="29"/>
      <c r="H452" s="30"/>
      <c r="I452" s="30"/>
      <c r="J452" s="30"/>
      <c r="K452" s="30"/>
    </row>
    <row r="453" spans="1:11" s="18" customFormat="1" x14ac:dyDescent="0.2">
      <c r="A453" s="25"/>
      <c r="B453" s="4"/>
      <c r="C453" s="12"/>
      <c r="D453" s="26"/>
      <c r="E453" s="27"/>
      <c r="F453" s="28"/>
      <c r="G453" s="29"/>
      <c r="H453" s="30"/>
      <c r="I453" s="30"/>
      <c r="J453" s="30"/>
      <c r="K453" s="30"/>
    </row>
    <row r="454" spans="1:11" s="18" customFormat="1" x14ac:dyDescent="0.2">
      <c r="A454" s="25"/>
      <c r="B454" s="4"/>
      <c r="C454" s="12"/>
      <c r="D454" s="26"/>
      <c r="E454" s="27"/>
      <c r="F454" s="28"/>
      <c r="G454" s="29"/>
      <c r="H454" s="30"/>
      <c r="I454" s="30"/>
      <c r="J454" s="30"/>
      <c r="K454" s="30"/>
    </row>
    <row r="455" spans="1:11" s="18" customFormat="1" x14ac:dyDescent="0.2">
      <c r="A455" s="25"/>
      <c r="B455" s="4"/>
      <c r="C455" s="12"/>
      <c r="D455" s="26"/>
      <c r="E455" s="27"/>
      <c r="F455" s="28"/>
      <c r="G455" s="29"/>
      <c r="H455" s="30"/>
      <c r="I455" s="30"/>
      <c r="J455" s="30"/>
      <c r="K455" s="30"/>
    </row>
    <row r="456" spans="1:11" s="18" customFormat="1" x14ac:dyDescent="0.2">
      <c r="A456" s="25"/>
      <c r="B456" s="4"/>
      <c r="C456" s="12"/>
      <c r="D456" s="26"/>
      <c r="E456" s="27"/>
      <c r="F456" s="28"/>
      <c r="G456" s="29"/>
      <c r="H456" s="30"/>
      <c r="I456" s="30"/>
      <c r="J456" s="30"/>
      <c r="K456" s="30"/>
    </row>
    <row r="457" spans="1:11" s="18" customFormat="1" x14ac:dyDescent="0.2">
      <c r="A457" s="25"/>
      <c r="B457" s="4"/>
      <c r="C457" s="12"/>
      <c r="D457" s="26"/>
      <c r="E457" s="27"/>
      <c r="F457" s="28"/>
      <c r="G457" s="29"/>
      <c r="H457" s="30"/>
      <c r="I457" s="30"/>
      <c r="J457" s="30"/>
      <c r="K457" s="30"/>
    </row>
    <row r="458" spans="1:11" s="18" customFormat="1" x14ac:dyDescent="0.2">
      <c r="A458" s="25"/>
      <c r="B458" s="4"/>
      <c r="C458" s="12"/>
      <c r="D458" s="26"/>
      <c r="E458" s="27"/>
      <c r="F458" s="28"/>
      <c r="G458" s="29"/>
      <c r="H458" s="30"/>
      <c r="I458" s="30"/>
      <c r="J458" s="30"/>
      <c r="K458" s="30"/>
    </row>
    <row r="459" spans="1:11" s="18" customFormat="1" x14ac:dyDescent="0.2">
      <c r="A459" s="25"/>
      <c r="B459" s="4"/>
      <c r="C459" s="12"/>
      <c r="D459" s="26"/>
      <c r="E459" s="27"/>
      <c r="F459" s="28"/>
      <c r="G459" s="29"/>
      <c r="H459" s="30"/>
      <c r="I459" s="30"/>
      <c r="J459" s="30"/>
      <c r="K459" s="30"/>
    </row>
    <row r="460" spans="1:11" s="18" customFormat="1" x14ac:dyDescent="0.2">
      <c r="A460" s="25"/>
      <c r="B460" s="4"/>
      <c r="C460" s="12"/>
      <c r="D460" s="26"/>
      <c r="E460" s="27"/>
      <c r="F460" s="28"/>
      <c r="G460" s="29"/>
      <c r="H460" s="30"/>
      <c r="I460" s="30"/>
      <c r="J460" s="30"/>
      <c r="K460" s="30"/>
    </row>
    <row r="461" spans="1:11" s="18" customFormat="1" x14ac:dyDescent="0.2">
      <c r="A461" s="25"/>
      <c r="B461" s="4"/>
      <c r="C461" s="12"/>
      <c r="D461" s="26"/>
      <c r="E461" s="27"/>
      <c r="F461" s="28"/>
      <c r="G461" s="29"/>
      <c r="H461" s="30"/>
      <c r="I461" s="30"/>
      <c r="J461" s="30"/>
      <c r="K461" s="30"/>
    </row>
    <row r="462" spans="1:11" s="18" customFormat="1" x14ac:dyDescent="0.2">
      <c r="A462" s="25"/>
      <c r="B462" s="4"/>
      <c r="C462" s="12"/>
      <c r="D462" s="26"/>
      <c r="E462" s="27"/>
      <c r="F462" s="28"/>
      <c r="G462" s="29"/>
      <c r="H462" s="30"/>
      <c r="I462" s="30"/>
      <c r="J462" s="30"/>
      <c r="K462" s="30"/>
    </row>
    <row r="463" spans="1:11" s="18" customFormat="1" x14ac:dyDescent="0.2">
      <c r="A463" s="25"/>
      <c r="B463" s="4"/>
      <c r="C463" s="12"/>
      <c r="D463" s="26"/>
      <c r="E463" s="27"/>
      <c r="F463" s="28"/>
      <c r="G463" s="29"/>
      <c r="H463" s="30"/>
      <c r="I463" s="30"/>
      <c r="J463" s="30"/>
      <c r="K463" s="30"/>
    </row>
    <row r="464" spans="1:11" s="18" customFormat="1" x14ac:dyDescent="0.2">
      <c r="A464" s="25"/>
      <c r="B464" s="4"/>
      <c r="C464" s="12"/>
      <c r="D464" s="26"/>
      <c r="E464" s="27"/>
      <c r="F464" s="28"/>
      <c r="G464" s="29"/>
      <c r="H464" s="30"/>
      <c r="I464" s="30"/>
      <c r="J464" s="30"/>
      <c r="K464" s="30"/>
    </row>
    <row r="465" spans="1:11" s="18" customFormat="1" x14ac:dyDescent="0.2">
      <c r="A465" s="25"/>
      <c r="B465" s="4"/>
      <c r="C465" s="12"/>
      <c r="D465" s="26"/>
      <c r="E465" s="27"/>
      <c r="F465" s="28"/>
      <c r="G465" s="29"/>
      <c r="H465" s="30"/>
      <c r="I465" s="30"/>
      <c r="J465" s="30"/>
      <c r="K465" s="30"/>
    </row>
    <row r="466" spans="1:11" s="18" customFormat="1" x14ac:dyDescent="0.2">
      <c r="A466" s="25"/>
      <c r="B466" s="4"/>
      <c r="C466" s="12"/>
      <c r="D466" s="26"/>
      <c r="E466" s="27"/>
      <c r="F466" s="28"/>
      <c r="G466" s="29"/>
      <c r="H466" s="30"/>
      <c r="I466" s="30"/>
      <c r="J466" s="30"/>
      <c r="K466" s="30"/>
    </row>
    <row r="467" spans="1:11" s="18" customFormat="1" x14ac:dyDescent="0.2">
      <c r="A467" s="25"/>
      <c r="B467" s="4"/>
      <c r="C467" s="12"/>
      <c r="D467" s="26"/>
      <c r="E467" s="27"/>
      <c r="F467" s="28"/>
      <c r="G467" s="29"/>
      <c r="H467" s="30"/>
      <c r="I467" s="30"/>
      <c r="J467" s="30"/>
      <c r="K467" s="30"/>
    </row>
    <row r="468" spans="1:11" s="18" customFormat="1" x14ac:dyDescent="0.2">
      <c r="A468" s="25"/>
      <c r="B468" s="4"/>
      <c r="C468" s="12"/>
      <c r="D468" s="26"/>
      <c r="E468" s="27"/>
      <c r="F468" s="28"/>
      <c r="G468" s="29"/>
      <c r="H468" s="30"/>
      <c r="I468" s="30"/>
      <c r="J468" s="30"/>
      <c r="K468" s="30"/>
    </row>
    <row r="469" spans="1:11" s="18" customFormat="1" x14ac:dyDescent="0.2">
      <c r="A469" s="25"/>
      <c r="B469" s="4"/>
      <c r="C469" s="12"/>
      <c r="D469" s="26"/>
      <c r="E469" s="27"/>
      <c r="F469" s="28"/>
      <c r="G469" s="29"/>
      <c r="H469" s="30"/>
      <c r="I469" s="30"/>
      <c r="J469" s="30"/>
      <c r="K469" s="30"/>
    </row>
    <row r="470" spans="1:11" s="18" customFormat="1" x14ac:dyDescent="0.2">
      <c r="A470" s="25"/>
      <c r="B470" s="4"/>
      <c r="C470" s="12"/>
      <c r="D470" s="26"/>
      <c r="E470" s="27"/>
      <c r="F470" s="28"/>
      <c r="G470" s="29"/>
      <c r="H470" s="30"/>
      <c r="I470" s="30"/>
      <c r="J470" s="30"/>
      <c r="K470" s="30"/>
    </row>
    <row r="471" spans="1:11" s="18" customFormat="1" x14ac:dyDescent="0.2">
      <c r="A471" s="25"/>
      <c r="B471" s="4"/>
      <c r="C471" s="12"/>
      <c r="D471" s="26"/>
      <c r="E471" s="27"/>
      <c r="F471" s="28"/>
      <c r="G471" s="29"/>
      <c r="H471" s="30"/>
      <c r="I471" s="30"/>
      <c r="J471" s="30"/>
      <c r="K471" s="30"/>
    </row>
    <row r="472" spans="1:11" s="18" customFormat="1" x14ac:dyDescent="0.2">
      <c r="A472" s="25"/>
      <c r="B472" s="4"/>
      <c r="C472" s="12"/>
      <c r="D472" s="26"/>
      <c r="E472" s="27"/>
      <c r="F472" s="28"/>
      <c r="G472" s="29"/>
      <c r="H472" s="30"/>
      <c r="I472" s="30"/>
      <c r="J472" s="30"/>
      <c r="K472" s="30"/>
    </row>
    <row r="473" spans="1:11" s="18" customFormat="1" x14ac:dyDescent="0.2">
      <c r="A473" s="25"/>
      <c r="B473" s="4"/>
      <c r="C473" s="12"/>
      <c r="D473" s="26"/>
      <c r="E473" s="27"/>
      <c r="F473" s="28"/>
      <c r="G473" s="29"/>
      <c r="H473" s="30"/>
      <c r="I473" s="30"/>
      <c r="J473" s="30"/>
      <c r="K473" s="30"/>
    </row>
    <row r="474" spans="1:11" s="18" customFormat="1" x14ac:dyDescent="0.2">
      <c r="A474" s="25"/>
      <c r="B474" s="4"/>
      <c r="C474" s="12"/>
      <c r="D474" s="26"/>
      <c r="E474" s="27"/>
      <c r="F474" s="28"/>
      <c r="G474" s="29"/>
      <c r="H474" s="30"/>
      <c r="I474" s="30"/>
      <c r="J474" s="30"/>
      <c r="K474" s="30"/>
    </row>
    <row r="475" spans="1:11" s="18" customFormat="1" x14ac:dyDescent="0.2">
      <c r="A475" s="25"/>
      <c r="B475" s="4"/>
      <c r="C475" s="12"/>
      <c r="D475" s="26"/>
      <c r="E475" s="27"/>
      <c r="F475" s="28"/>
      <c r="G475" s="29"/>
      <c r="H475" s="30"/>
      <c r="I475" s="30"/>
      <c r="J475" s="30"/>
      <c r="K475" s="30"/>
    </row>
    <row r="476" spans="1:11" s="18" customFormat="1" x14ac:dyDescent="0.2">
      <c r="A476" s="25"/>
      <c r="B476" s="4"/>
      <c r="C476" s="12"/>
      <c r="D476" s="26"/>
      <c r="E476" s="27"/>
      <c r="F476" s="28"/>
      <c r="G476" s="29"/>
      <c r="H476" s="30"/>
      <c r="I476" s="30"/>
      <c r="J476" s="30"/>
      <c r="K476" s="30"/>
    </row>
    <row r="477" spans="1:11" s="18" customFormat="1" x14ac:dyDescent="0.2">
      <c r="A477" s="25"/>
      <c r="B477" s="4"/>
      <c r="C477" s="12"/>
      <c r="D477" s="26"/>
      <c r="E477" s="27"/>
      <c r="F477" s="28"/>
      <c r="G477" s="29"/>
      <c r="H477" s="30"/>
      <c r="I477" s="30"/>
      <c r="J477" s="30"/>
      <c r="K477" s="30"/>
    </row>
    <row r="478" spans="1:11" s="18" customFormat="1" x14ac:dyDescent="0.2">
      <c r="A478" s="25"/>
      <c r="B478" s="4"/>
      <c r="C478" s="12"/>
      <c r="D478" s="26"/>
      <c r="E478" s="27"/>
      <c r="F478" s="28"/>
      <c r="G478" s="29"/>
      <c r="H478" s="30"/>
      <c r="I478" s="30"/>
      <c r="J478" s="30"/>
      <c r="K478" s="30"/>
    </row>
    <row r="479" spans="1:11" s="18" customFormat="1" x14ac:dyDescent="0.2">
      <c r="A479" s="25"/>
      <c r="B479" s="4"/>
      <c r="C479" s="12"/>
      <c r="D479" s="26"/>
      <c r="E479" s="27"/>
      <c r="F479" s="28"/>
      <c r="G479" s="29"/>
      <c r="H479" s="30"/>
      <c r="I479" s="30"/>
      <c r="J479" s="30"/>
      <c r="K479" s="30"/>
    </row>
    <row r="480" spans="1:11" s="18" customFormat="1" x14ac:dyDescent="0.2">
      <c r="A480" s="25"/>
      <c r="B480" s="4"/>
      <c r="C480" s="12"/>
      <c r="D480" s="26"/>
      <c r="E480" s="27"/>
      <c r="F480" s="28"/>
      <c r="G480" s="29"/>
      <c r="H480" s="30"/>
      <c r="I480" s="30"/>
      <c r="J480" s="30"/>
      <c r="K480" s="30"/>
    </row>
    <row r="481" spans="1:11" s="18" customFormat="1" x14ac:dyDescent="0.2">
      <c r="A481" s="25"/>
      <c r="B481" s="4"/>
      <c r="C481" s="12"/>
      <c r="D481" s="26"/>
      <c r="E481" s="27"/>
      <c r="F481" s="28"/>
      <c r="G481" s="29"/>
      <c r="H481" s="30"/>
      <c r="I481" s="30"/>
      <c r="J481" s="30"/>
      <c r="K481" s="30"/>
    </row>
    <row r="482" spans="1:11" s="18" customFormat="1" x14ac:dyDescent="0.2">
      <c r="A482" s="25"/>
      <c r="B482" s="4"/>
      <c r="C482" s="12"/>
      <c r="D482" s="26"/>
      <c r="E482" s="27"/>
      <c r="F482" s="28"/>
      <c r="G482" s="29"/>
      <c r="H482" s="30"/>
      <c r="I482" s="30"/>
      <c r="J482" s="30"/>
      <c r="K482" s="30"/>
    </row>
    <row r="483" spans="1:11" s="18" customFormat="1" x14ac:dyDescent="0.2">
      <c r="A483" s="25"/>
      <c r="B483" s="4"/>
      <c r="C483" s="12"/>
      <c r="D483" s="26"/>
      <c r="E483" s="27"/>
      <c r="F483" s="28"/>
      <c r="G483" s="29"/>
      <c r="H483" s="30"/>
      <c r="I483" s="30"/>
      <c r="J483" s="30"/>
      <c r="K483" s="30"/>
    </row>
    <row r="484" spans="1:11" s="18" customFormat="1" x14ac:dyDescent="0.2">
      <c r="A484" s="25"/>
      <c r="B484" s="4"/>
      <c r="C484" s="12"/>
      <c r="D484" s="26"/>
      <c r="E484" s="27"/>
      <c r="F484" s="28"/>
      <c r="G484" s="29"/>
      <c r="H484" s="30"/>
      <c r="I484" s="30"/>
      <c r="J484" s="30"/>
      <c r="K484" s="30"/>
    </row>
    <row r="485" spans="1:11" s="18" customFormat="1" x14ac:dyDescent="0.2">
      <c r="A485" s="25"/>
      <c r="B485" s="4"/>
      <c r="C485" s="12"/>
      <c r="D485" s="26"/>
      <c r="E485" s="27"/>
      <c r="F485" s="28"/>
      <c r="G485" s="29"/>
      <c r="H485" s="30"/>
      <c r="I485" s="30"/>
      <c r="J485" s="30"/>
      <c r="K485" s="30"/>
    </row>
    <row r="486" spans="1:11" s="18" customFormat="1" x14ac:dyDescent="0.2">
      <c r="A486" s="25"/>
      <c r="B486" s="4"/>
      <c r="C486" s="12"/>
      <c r="D486" s="26"/>
      <c r="E486" s="27"/>
      <c r="F486" s="28"/>
      <c r="G486" s="29"/>
      <c r="H486" s="30"/>
      <c r="I486" s="30"/>
      <c r="J486" s="30"/>
      <c r="K486" s="30"/>
    </row>
    <row r="487" spans="1:11" s="18" customFormat="1" x14ac:dyDescent="0.2">
      <c r="A487" s="25"/>
      <c r="B487" s="4"/>
      <c r="C487" s="12"/>
      <c r="D487" s="26"/>
      <c r="E487" s="27"/>
      <c r="F487" s="28"/>
      <c r="G487" s="29"/>
      <c r="H487" s="30"/>
      <c r="I487" s="30"/>
      <c r="J487" s="30"/>
      <c r="K487" s="30"/>
    </row>
    <row r="488" spans="1:11" s="18" customFormat="1" x14ac:dyDescent="0.2">
      <c r="A488" s="25"/>
      <c r="B488" s="4"/>
      <c r="C488" s="12"/>
      <c r="D488" s="26"/>
      <c r="E488" s="27"/>
      <c r="F488" s="28"/>
      <c r="G488" s="29"/>
      <c r="H488" s="30"/>
      <c r="I488" s="30"/>
      <c r="J488" s="30"/>
      <c r="K488" s="30"/>
    </row>
    <row r="489" spans="1:11" s="18" customFormat="1" x14ac:dyDescent="0.2">
      <c r="A489" s="25"/>
      <c r="B489" s="4"/>
      <c r="C489" s="12"/>
      <c r="D489" s="26"/>
      <c r="E489" s="27"/>
      <c r="F489" s="28"/>
      <c r="G489" s="29"/>
      <c r="H489" s="30"/>
      <c r="I489" s="30"/>
      <c r="J489" s="30"/>
      <c r="K489" s="30"/>
    </row>
    <row r="490" spans="1:11" s="18" customFormat="1" x14ac:dyDescent="0.2">
      <c r="A490" s="25"/>
      <c r="B490" s="4"/>
      <c r="C490" s="12"/>
      <c r="D490" s="26"/>
      <c r="E490" s="27"/>
      <c r="F490" s="28"/>
      <c r="G490" s="29"/>
      <c r="H490" s="30"/>
      <c r="I490" s="30"/>
      <c r="J490" s="30"/>
      <c r="K490" s="30"/>
    </row>
    <row r="491" spans="1:11" s="18" customFormat="1" x14ac:dyDescent="0.2">
      <c r="A491" s="25"/>
      <c r="B491" s="4"/>
      <c r="C491" s="12"/>
      <c r="D491" s="26"/>
      <c r="E491" s="27"/>
      <c r="F491" s="28"/>
      <c r="G491" s="29"/>
      <c r="H491" s="30"/>
      <c r="I491" s="30"/>
      <c r="J491" s="30"/>
      <c r="K491" s="30"/>
    </row>
    <row r="492" spans="1:11" s="18" customFormat="1" x14ac:dyDescent="0.2">
      <c r="A492" s="25"/>
      <c r="B492" s="4"/>
      <c r="C492" s="12"/>
      <c r="D492" s="26"/>
      <c r="E492" s="27"/>
      <c r="F492" s="28"/>
      <c r="G492" s="29"/>
      <c r="H492" s="30"/>
      <c r="I492" s="30"/>
      <c r="J492" s="30"/>
      <c r="K492" s="30"/>
    </row>
    <row r="493" spans="1:11" s="18" customFormat="1" x14ac:dyDescent="0.2">
      <c r="A493" s="25"/>
      <c r="B493" s="4"/>
      <c r="C493" s="12"/>
      <c r="D493" s="26"/>
      <c r="E493" s="27"/>
      <c r="F493" s="28"/>
      <c r="G493" s="29"/>
      <c r="H493" s="30"/>
      <c r="I493" s="30"/>
      <c r="J493" s="30"/>
      <c r="K493" s="30"/>
    </row>
    <row r="494" spans="1:11" s="18" customFormat="1" x14ac:dyDescent="0.2">
      <c r="A494" s="25"/>
      <c r="B494" s="4"/>
      <c r="C494" s="12"/>
      <c r="D494" s="26"/>
      <c r="E494" s="27"/>
      <c r="F494" s="28"/>
      <c r="G494" s="29"/>
      <c r="H494" s="30"/>
      <c r="I494" s="30"/>
      <c r="J494" s="30"/>
      <c r="K494" s="30"/>
    </row>
    <row r="495" spans="1:11" s="18" customFormat="1" x14ac:dyDescent="0.2">
      <c r="A495" s="25"/>
      <c r="B495" s="4"/>
      <c r="C495" s="12"/>
      <c r="D495" s="26"/>
      <c r="E495" s="27"/>
      <c r="F495" s="28"/>
      <c r="G495" s="29"/>
      <c r="H495" s="30"/>
      <c r="I495" s="30"/>
      <c r="J495" s="30"/>
      <c r="K495" s="30"/>
    </row>
    <row r="496" spans="1:11" s="18" customFormat="1" x14ac:dyDescent="0.2">
      <c r="A496" s="25"/>
      <c r="B496" s="4"/>
      <c r="C496" s="12"/>
      <c r="D496" s="26"/>
      <c r="E496" s="27"/>
      <c r="F496" s="28"/>
      <c r="G496" s="29"/>
      <c r="H496" s="30"/>
      <c r="I496" s="30"/>
      <c r="J496" s="30"/>
      <c r="K496" s="30"/>
    </row>
    <row r="497" spans="1:11" s="18" customFormat="1" x14ac:dyDescent="0.2">
      <c r="A497" s="25"/>
      <c r="B497" s="4"/>
      <c r="C497" s="12"/>
      <c r="D497" s="26"/>
      <c r="E497" s="27"/>
      <c r="F497" s="28"/>
      <c r="G497" s="29"/>
      <c r="H497" s="30"/>
      <c r="I497" s="30"/>
      <c r="J497" s="30"/>
      <c r="K497" s="30"/>
    </row>
    <row r="498" spans="1:11" s="18" customFormat="1" x14ac:dyDescent="0.2">
      <c r="A498" s="25"/>
      <c r="B498" s="4"/>
      <c r="C498" s="12"/>
      <c r="D498" s="26"/>
      <c r="E498" s="27"/>
      <c r="F498" s="28"/>
      <c r="G498" s="29"/>
      <c r="H498" s="30"/>
      <c r="I498" s="30"/>
      <c r="J498" s="30"/>
      <c r="K498" s="30"/>
    </row>
    <row r="499" spans="1:11" s="18" customFormat="1" x14ac:dyDescent="0.2">
      <c r="A499" s="25"/>
      <c r="B499" s="4"/>
      <c r="C499" s="12"/>
      <c r="D499" s="26"/>
      <c r="E499" s="27"/>
      <c r="F499" s="28"/>
      <c r="G499" s="29"/>
      <c r="H499" s="30"/>
      <c r="I499" s="30"/>
      <c r="J499" s="30"/>
      <c r="K499" s="30"/>
    </row>
    <row r="500" spans="1:11" s="18" customFormat="1" x14ac:dyDescent="0.2">
      <c r="A500" s="25"/>
      <c r="B500" s="4"/>
      <c r="C500" s="12"/>
      <c r="D500" s="26"/>
      <c r="E500" s="27"/>
      <c r="F500" s="28"/>
      <c r="G500" s="29"/>
      <c r="H500" s="30"/>
      <c r="I500" s="30"/>
      <c r="J500" s="30"/>
      <c r="K500" s="30"/>
    </row>
    <row r="501" spans="1:11" s="18" customFormat="1" x14ac:dyDescent="0.2">
      <c r="A501" s="25"/>
      <c r="B501" s="4"/>
      <c r="C501" s="12"/>
      <c r="D501" s="26"/>
      <c r="E501" s="27"/>
      <c r="F501" s="28"/>
      <c r="G501" s="29"/>
      <c r="H501" s="30"/>
      <c r="I501" s="30"/>
      <c r="J501" s="30"/>
      <c r="K501" s="30"/>
    </row>
    <row r="502" spans="1:11" s="18" customFormat="1" x14ac:dyDescent="0.2">
      <c r="A502" s="25"/>
      <c r="B502" s="4"/>
      <c r="C502" s="12"/>
      <c r="D502" s="26"/>
      <c r="E502" s="27"/>
      <c r="F502" s="28"/>
      <c r="G502" s="29"/>
      <c r="H502" s="30"/>
      <c r="I502" s="30"/>
      <c r="J502" s="30"/>
      <c r="K502" s="30"/>
    </row>
    <row r="503" spans="1:11" s="18" customFormat="1" x14ac:dyDescent="0.2">
      <c r="A503" s="25"/>
      <c r="B503" s="4"/>
      <c r="C503" s="12"/>
      <c r="D503" s="26"/>
      <c r="E503" s="27"/>
      <c r="F503" s="28"/>
      <c r="G503" s="29"/>
      <c r="H503" s="30"/>
      <c r="I503" s="30"/>
      <c r="J503" s="30"/>
      <c r="K503" s="30"/>
    </row>
    <row r="504" spans="1:11" s="18" customFormat="1" x14ac:dyDescent="0.2">
      <c r="A504" s="25"/>
      <c r="B504" s="4"/>
      <c r="C504" s="12"/>
      <c r="D504" s="26"/>
      <c r="E504" s="27"/>
      <c r="F504" s="28"/>
      <c r="G504" s="29"/>
      <c r="H504" s="30"/>
      <c r="I504" s="30"/>
      <c r="J504" s="30"/>
      <c r="K504" s="30"/>
    </row>
    <row r="505" spans="1:11" s="18" customFormat="1" x14ac:dyDescent="0.2">
      <c r="A505" s="25"/>
      <c r="B505" s="4"/>
      <c r="C505" s="12"/>
      <c r="D505" s="26"/>
      <c r="E505" s="27"/>
      <c r="F505" s="28"/>
      <c r="G505" s="29"/>
      <c r="H505" s="30"/>
      <c r="I505" s="30"/>
      <c r="J505" s="30"/>
      <c r="K505" s="30"/>
    </row>
    <row r="506" spans="1:11" s="18" customFormat="1" x14ac:dyDescent="0.2">
      <c r="A506" s="25"/>
      <c r="B506" s="4"/>
      <c r="C506" s="12"/>
      <c r="D506" s="26"/>
      <c r="E506" s="27"/>
      <c r="F506" s="28"/>
      <c r="G506" s="29"/>
      <c r="H506" s="30"/>
      <c r="I506" s="30"/>
      <c r="J506" s="30"/>
      <c r="K506" s="30"/>
    </row>
    <row r="507" spans="1:11" s="18" customFormat="1" x14ac:dyDescent="0.2">
      <c r="A507" s="25"/>
      <c r="B507" s="4"/>
      <c r="C507" s="12"/>
      <c r="D507" s="26"/>
      <c r="E507" s="27"/>
      <c r="F507" s="28"/>
      <c r="G507" s="29"/>
      <c r="H507" s="30"/>
      <c r="I507" s="30"/>
      <c r="J507" s="30"/>
      <c r="K507" s="30"/>
    </row>
    <row r="508" spans="1:11" s="18" customFormat="1" x14ac:dyDescent="0.2">
      <c r="A508" s="25"/>
      <c r="B508" s="4"/>
      <c r="C508" s="12"/>
      <c r="D508" s="26"/>
      <c r="E508" s="27"/>
      <c r="F508" s="28"/>
      <c r="G508" s="29"/>
      <c r="H508" s="30"/>
      <c r="I508" s="30"/>
      <c r="J508" s="30"/>
      <c r="K508" s="30"/>
    </row>
    <row r="509" spans="1:11" s="18" customFormat="1" x14ac:dyDescent="0.2">
      <c r="A509" s="25"/>
      <c r="B509" s="4"/>
      <c r="C509" s="12"/>
      <c r="D509" s="26"/>
      <c r="E509" s="27"/>
      <c r="F509" s="28"/>
      <c r="G509" s="29"/>
      <c r="H509" s="30"/>
      <c r="I509" s="30"/>
      <c r="J509" s="30"/>
      <c r="K509" s="30"/>
    </row>
    <row r="510" spans="1:11" s="18" customFormat="1" x14ac:dyDescent="0.2">
      <c r="A510" s="25"/>
      <c r="B510" s="4"/>
      <c r="C510" s="12"/>
      <c r="D510" s="26"/>
      <c r="E510" s="27"/>
      <c r="F510" s="28"/>
      <c r="G510" s="29"/>
      <c r="H510" s="30"/>
      <c r="I510" s="30"/>
      <c r="J510" s="30"/>
      <c r="K510" s="30"/>
    </row>
    <row r="511" spans="1:11" s="18" customFormat="1" x14ac:dyDescent="0.2">
      <c r="A511" s="25"/>
      <c r="B511" s="4"/>
      <c r="C511" s="12"/>
      <c r="D511" s="26"/>
      <c r="E511" s="27"/>
      <c r="F511" s="28"/>
      <c r="G511" s="29"/>
      <c r="H511" s="30"/>
      <c r="I511" s="30"/>
      <c r="J511" s="30"/>
      <c r="K511" s="30"/>
    </row>
    <row r="512" spans="1:11" s="18" customFormat="1" x14ac:dyDescent="0.2">
      <c r="A512" s="25"/>
      <c r="B512" s="4"/>
      <c r="C512" s="12"/>
      <c r="D512" s="26"/>
      <c r="E512" s="27"/>
      <c r="F512" s="28"/>
      <c r="G512" s="29"/>
      <c r="H512" s="30"/>
      <c r="I512" s="30"/>
      <c r="J512" s="30"/>
      <c r="K512" s="30"/>
    </row>
    <row r="513" spans="1:11" s="18" customFormat="1" x14ac:dyDescent="0.2">
      <c r="A513" s="25"/>
      <c r="B513" s="4"/>
      <c r="C513" s="12"/>
      <c r="D513" s="26"/>
      <c r="E513" s="27"/>
      <c r="F513" s="28"/>
      <c r="G513" s="29"/>
      <c r="H513" s="30"/>
      <c r="I513" s="30"/>
      <c r="J513" s="30"/>
      <c r="K513" s="30"/>
    </row>
    <row r="514" spans="1:11" s="18" customFormat="1" x14ac:dyDescent="0.2">
      <c r="A514" s="25"/>
      <c r="B514" s="4"/>
      <c r="C514" s="12"/>
      <c r="D514" s="26"/>
      <c r="E514" s="27"/>
      <c r="F514" s="28"/>
      <c r="G514" s="29"/>
      <c r="H514" s="30"/>
      <c r="I514" s="30"/>
      <c r="J514" s="30"/>
      <c r="K514" s="30"/>
    </row>
    <row r="515" spans="1:11" s="18" customFormat="1" x14ac:dyDescent="0.2">
      <c r="A515" s="25"/>
      <c r="B515" s="4"/>
      <c r="C515" s="12"/>
      <c r="D515" s="26"/>
      <c r="E515" s="27"/>
      <c r="F515" s="28"/>
      <c r="G515" s="29"/>
      <c r="H515" s="30"/>
      <c r="I515" s="30"/>
      <c r="J515" s="30"/>
      <c r="K515" s="30"/>
    </row>
    <row r="516" spans="1:11" s="18" customFormat="1" x14ac:dyDescent="0.2">
      <c r="A516" s="25"/>
      <c r="B516" s="4"/>
      <c r="C516" s="12"/>
      <c r="D516" s="26"/>
      <c r="E516" s="27"/>
      <c r="F516" s="28"/>
      <c r="G516" s="29"/>
      <c r="H516" s="30"/>
      <c r="I516" s="30"/>
      <c r="J516" s="30"/>
      <c r="K516" s="30"/>
    </row>
    <row r="517" spans="1:11" s="18" customFormat="1" x14ac:dyDescent="0.2">
      <c r="A517" s="25"/>
      <c r="B517" s="4"/>
      <c r="C517" s="12"/>
      <c r="D517" s="26"/>
      <c r="E517" s="27"/>
      <c r="F517" s="28"/>
      <c r="G517" s="29"/>
      <c r="H517" s="30"/>
      <c r="I517" s="30"/>
      <c r="J517" s="30"/>
      <c r="K517" s="30"/>
    </row>
    <row r="518" spans="1:11" s="18" customFormat="1" x14ac:dyDescent="0.2">
      <c r="A518" s="25"/>
      <c r="B518" s="4"/>
      <c r="C518" s="12"/>
      <c r="D518" s="26"/>
      <c r="E518" s="27"/>
      <c r="F518" s="28"/>
      <c r="G518" s="29"/>
      <c r="H518" s="30"/>
      <c r="I518" s="30"/>
      <c r="J518" s="30"/>
      <c r="K518" s="30"/>
    </row>
    <row r="519" spans="1:11" s="18" customFormat="1" x14ac:dyDescent="0.2">
      <c r="A519" s="25"/>
      <c r="B519" s="4"/>
      <c r="C519" s="12"/>
      <c r="D519" s="26"/>
      <c r="E519" s="27"/>
      <c r="F519" s="28"/>
      <c r="G519" s="29"/>
      <c r="H519" s="30"/>
      <c r="I519" s="30"/>
      <c r="J519" s="30"/>
      <c r="K519" s="30"/>
    </row>
    <row r="520" spans="1:11" s="18" customFormat="1" x14ac:dyDescent="0.2">
      <c r="A520" s="25"/>
      <c r="B520" s="4"/>
      <c r="C520" s="12"/>
      <c r="D520" s="26"/>
      <c r="E520" s="27"/>
      <c r="F520" s="28"/>
      <c r="G520" s="29"/>
      <c r="H520" s="30"/>
      <c r="I520" s="30"/>
      <c r="J520" s="30"/>
      <c r="K520" s="30"/>
    </row>
    <row r="521" spans="1:11" s="18" customFormat="1" x14ac:dyDescent="0.2">
      <c r="A521" s="25"/>
      <c r="B521" s="4"/>
      <c r="C521" s="12"/>
      <c r="D521" s="26"/>
      <c r="E521" s="27"/>
      <c r="F521" s="28"/>
      <c r="G521" s="29"/>
      <c r="H521" s="30"/>
      <c r="I521" s="30"/>
      <c r="J521" s="30"/>
      <c r="K521" s="30"/>
    </row>
    <row r="522" spans="1:11" s="18" customFormat="1" x14ac:dyDescent="0.2">
      <c r="A522" s="25"/>
      <c r="B522" s="4"/>
      <c r="C522" s="12"/>
      <c r="D522" s="26"/>
      <c r="E522" s="27"/>
      <c r="F522" s="28"/>
      <c r="G522" s="29"/>
      <c r="H522" s="30"/>
      <c r="I522" s="30"/>
      <c r="J522" s="30"/>
      <c r="K522" s="30"/>
    </row>
    <row r="523" spans="1:11" s="18" customFormat="1" x14ac:dyDescent="0.2">
      <c r="A523" s="25"/>
      <c r="B523" s="4"/>
      <c r="C523" s="12"/>
      <c r="D523" s="26"/>
      <c r="E523" s="27"/>
      <c r="F523" s="28"/>
      <c r="G523" s="29"/>
      <c r="H523" s="30"/>
      <c r="I523" s="30"/>
      <c r="J523" s="30"/>
      <c r="K523" s="30"/>
    </row>
    <row r="524" spans="1:11" s="18" customFormat="1" x14ac:dyDescent="0.2">
      <c r="A524" s="25"/>
      <c r="B524" s="4"/>
      <c r="C524" s="12"/>
      <c r="D524" s="26"/>
      <c r="E524" s="27"/>
      <c r="F524" s="28"/>
      <c r="G524" s="29"/>
      <c r="H524" s="30"/>
      <c r="I524" s="30"/>
      <c r="J524" s="30"/>
      <c r="K524" s="30"/>
    </row>
    <row r="525" spans="1:11" s="18" customFormat="1" x14ac:dyDescent="0.2">
      <c r="A525" s="25"/>
      <c r="B525" s="4"/>
      <c r="C525" s="12"/>
      <c r="D525" s="26"/>
      <c r="E525" s="27"/>
      <c r="F525" s="28"/>
      <c r="G525" s="29"/>
      <c r="H525" s="30"/>
      <c r="I525" s="30"/>
      <c r="J525" s="30"/>
      <c r="K525" s="30"/>
    </row>
    <row r="526" spans="1:11" s="18" customFormat="1" x14ac:dyDescent="0.2">
      <c r="A526" s="25"/>
      <c r="B526" s="4"/>
      <c r="C526" s="12"/>
      <c r="D526" s="26"/>
      <c r="E526" s="27"/>
      <c r="F526" s="28"/>
      <c r="G526" s="29"/>
      <c r="H526" s="30"/>
      <c r="I526" s="30"/>
      <c r="J526" s="30"/>
      <c r="K526" s="30"/>
    </row>
    <row r="527" spans="1:11" s="18" customFormat="1" x14ac:dyDescent="0.2">
      <c r="A527" s="25"/>
      <c r="B527" s="4"/>
      <c r="C527" s="12"/>
      <c r="D527" s="26"/>
      <c r="E527" s="27"/>
      <c r="F527" s="28"/>
      <c r="G527" s="29"/>
      <c r="H527" s="30"/>
      <c r="I527" s="30"/>
      <c r="J527" s="30"/>
      <c r="K527" s="30"/>
    </row>
    <row r="528" spans="1:11" s="18" customFormat="1" x14ac:dyDescent="0.2">
      <c r="A528" s="25"/>
      <c r="B528" s="4"/>
      <c r="C528" s="12"/>
      <c r="D528" s="26"/>
      <c r="E528" s="27"/>
      <c r="F528" s="28"/>
      <c r="G528" s="29"/>
      <c r="H528" s="30"/>
      <c r="I528" s="30"/>
      <c r="J528" s="30"/>
      <c r="K528" s="30"/>
    </row>
    <row r="529" spans="1:11" s="18" customFormat="1" x14ac:dyDescent="0.2">
      <c r="A529" s="25"/>
      <c r="B529" s="4"/>
      <c r="C529" s="12"/>
      <c r="D529" s="26"/>
      <c r="E529" s="27"/>
      <c r="F529" s="28"/>
      <c r="G529" s="29"/>
      <c r="H529" s="30"/>
      <c r="I529" s="30"/>
      <c r="J529" s="30"/>
      <c r="K529" s="30"/>
    </row>
    <row r="530" spans="1:11" s="18" customFormat="1" x14ac:dyDescent="0.2">
      <c r="A530" s="25"/>
      <c r="B530" s="4"/>
      <c r="C530" s="12"/>
      <c r="D530" s="26"/>
      <c r="E530" s="27"/>
      <c r="F530" s="28"/>
      <c r="G530" s="29"/>
      <c r="H530" s="30"/>
      <c r="I530" s="30"/>
      <c r="J530" s="30"/>
      <c r="K530" s="30"/>
    </row>
    <row r="531" spans="1:11" s="18" customFormat="1" x14ac:dyDescent="0.2">
      <c r="A531" s="25"/>
      <c r="B531" s="4"/>
      <c r="C531" s="12"/>
      <c r="D531" s="26"/>
      <c r="E531" s="27"/>
      <c r="F531" s="28"/>
      <c r="G531" s="29"/>
      <c r="H531" s="30"/>
      <c r="I531" s="30"/>
      <c r="J531" s="30"/>
      <c r="K531" s="30"/>
    </row>
    <row r="532" spans="1:11" s="18" customFormat="1" x14ac:dyDescent="0.2">
      <c r="A532" s="25"/>
      <c r="B532" s="4"/>
      <c r="C532" s="12"/>
      <c r="D532" s="26"/>
      <c r="E532" s="27"/>
      <c r="F532" s="28"/>
      <c r="G532" s="29"/>
      <c r="H532" s="30"/>
      <c r="I532" s="30"/>
      <c r="J532" s="30"/>
      <c r="K532" s="30"/>
    </row>
    <row r="533" spans="1:11" s="18" customFormat="1" x14ac:dyDescent="0.2">
      <c r="A533" s="25"/>
      <c r="B533" s="4"/>
      <c r="C533" s="12"/>
      <c r="D533" s="26"/>
      <c r="E533" s="27"/>
      <c r="F533" s="28"/>
      <c r="G533" s="29"/>
      <c r="H533" s="30"/>
      <c r="I533" s="30"/>
      <c r="J533" s="30"/>
      <c r="K533" s="30"/>
    </row>
    <row r="534" spans="1:11" s="18" customFormat="1" x14ac:dyDescent="0.2">
      <c r="A534" s="25"/>
      <c r="B534" s="4"/>
      <c r="C534" s="12"/>
      <c r="D534" s="26"/>
      <c r="E534" s="27"/>
      <c r="F534" s="28"/>
      <c r="G534" s="29"/>
      <c r="H534" s="30"/>
      <c r="I534" s="30"/>
      <c r="J534" s="30"/>
      <c r="K534" s="30"/>
    </row>
    <row r="535" spans="1:11" s="18" customFormat="1" x14ac:dyDescent="0.2">
      <c r="A535" s="25"/>
      <c r="B535" s="4"/>
      <c r="C535" s="12"/>
      <c r="D535" s="26"/>
      <c r="E535" s="27"/>
      <c r="F535" s="28"/>
      <c r="G535" s="29"/>
      <c r="H535" s="30"/>
      <c r="I535" s="30"/>
      <c r="J535" s="30"/>
      <c r="K535" s="30"/>
    </row>
    <row r="536" spans="1:11" s="18" customFormat="1" x14ac:dyDescent="0.2">
      <c r="A536" s="25"/>
      <c r="B536" s="4"/>
      <c r="C536" s="12"/>
      <c r="D536" s="26"/>
      <c r="E536" s="27"/>
      <c r="F536" s="28"/>
      <c r="G536" s="29"/>
      <c r="H536" s="30"/>
      <c r="I536" s="30"/>
      <c r="J536" s="30"/>
      <c r="K536" s="30"/>
    </row>
    <row r="537" spans="1:11" s="18" customFormat="1" x14ac:dyDescent="0.2">
      <c r="A537" s="25"/>
      <c r="B537" s="4"/>
      <c r="C537" s="12"/>
      <c r="D537" s="26"/>
      <c r="E537" s="27"/>
      <c r="F537" s="28"/>
      <c r="G537" s="29"/>
      <c r="H537" s="30"/>
      <c r="I537" s="30"/>
      <c r="J537" s="30"/>
      <c r="K537" s="30"/>
    </row>
    <row r="538" spans="1:11" s="18" customFormat="1" x14ac:dyDescent="0.2">
      <c r="A538" s="25"/>
      <c r="B538" s="4"/>
      <c r="C538" s="12"/>
      <c r="D538" s="26"/>
      <c r="E538" s="27"/>
      <c r="F538" s="28"/>
      <c r="G538" s="29"/>
      <c r="H538" s="30"/>
      <c r="I538" s="30"/>
      <c r="J538" s="30"/>
      <c r="K538" s="30"/>
    </row>
    <row r="539" spans="1:11" s="18" customFormat="1" x14ac:dyDescent="0.2">
      <c r="A539" s="25"/>
      <c r="B539" s="4"/>
      <c r="C539" s="12"/>
      <c r="D539" s="26"/>
      <c r="E539" s="27"/>
      <c r="F539" s="28"/>
      <c r="G539" s="29"/>
      <c r="H539" s="30"/>
      <c r="I539" s="30"/>
      <c r="J539" s="30"/>
      <c r="K539" s="30"/>
    </row>
    <row r="540" spans="1:11" s="18" customFormat="1" x14ac:dyDescent="0.2">
      <c r="A540" s="25"/>
      <c r="B540" s="4"/>
      <c r="C540" s="12"/>
      <c r="D540" s="26"/>
      <c r="E540" s="27"/>
      <c r="F540" s="28"/>
      <c r="G540" s="29"/>
      <c r="H540" s="30"/>
      <c r="I540" s="30"/>
      <c r="J540" s="30"/>
      <c r="K540" s="30"/>
    </row>
    <row r="541" spans="1:11" s="18" customFormat="1" x14ac:dyDescent="0.2">
      <c r="A541" s="25"/>
      <c r="B541" s="4"/>
      <c r="C541" s="12"/>
      <c r="D541" s="26"/>
      <c r="E541" s="27"/>
      <c r="F541" s="28"/>
      <c r="G541" s="29"/>
      <c r="H541" s="30"/>
      <c r="I541" s="30"/>
      <c r="J541" s="30"/>
      <c r="K541" s="30"/>
    </row>
    <row r="542" spans="1:11" s="18" customFormat="1" x14ac:dyDescent="0.2">
      <c r="A542" s="25"/>
      <c r="B542" s="4"/>
      <c r="C542" s="12"/>
      <c r="D542" s="26"/>
      <c r="E542" s="27"/>
      <c r="F542" s="28"/>
      <c r="G542" s="29"/>
      <c r="H542" s="30"/>
      <c r="I542" s="30"/>
      <c r="J542" s="30"/>
      <c r="K542" s="30"/>
    </row>
    <row r="543" spans="1:11" s="18" customFormat="1" x14ac:dyDescent="0.2">
      <c r="A543" s="25"/>
      <c r="B543" s="4"/>
      <c r="C543" s="12"/>
      <c r="D543" s="26"/>
      <c r="E543" s="27"/>
      <c r="F543" s="28"/>
      <c r="G543" s="29"/>
      <c r="H543" s="30"/>
      <c r="I543" s="30"/>
      <c r="J543" s="30"/>
      <c r="K543" s="30"/>
    </row>
    <row r="544" spans="1:11" s="18" customFormat="1" x14ac:dyDescent="0.2">
      <c r="A544" s="25"/>
      <c r="B544" s="4"/>
      <c r="C544" s="12"/>
      <c r="D544" s="26"/>
      <c r="E544" s="27"/>
      <c r="F544" s="28"/>
      <c r="G544" s="29"/>
      <c r="H544" s="30"/>
      <c r="I544" s="30"/>
      <c r="J544" s="30"/>
      <c r="K544" s="30"/>
    </row>
    <row r="545" spans="1:11" s="18" customFormat="1" x14ac:dyDescent="0.2">
      <c r="A545" s="25"/>
      <c r="B545" s="4"/>
      <c r="C545" s="12"/>
      <c r="D545" s="26"/>
      <c r="E545" s="27"/>
      <c r="F545" s="28"/>
      <c r="G545" s="29"/>
      <c r="H545" s="30"/>
      <c r="I545" s="30"/>
      <c r="J545" s="30"/>
      <c r="K545" s="30"/>
    </row>
    <row r="546" spans="1:11" s="18" customFormat="1" x14ac:dyDescent="0.2">
      <c r="A546" s="25"/>
      <c r="B546" s="4"/>
      <c r="C546" s="12"/>
      <c r="D546" s="26"/>
      <c r="E546" s="27"/>
      <c r="F546" s="28"/>
      <c r="G546" s="29"/>
      <c r="H546" s="30"/>
      <c r="I546" s="30"/>
      <c r="J546" s="30"/>
      <c r="K546" s="30"/>
    </row>
    <row r="547" spans="1:11" s="18" customFormat="1" x14ac:dyDescent="0.2">
      <c r="A547" s="25"/>
      <c r="B547" s="4"/>
      <c r="C547" s="12"/>
      <c r="D547" s="26"/>
      <c r="E547" s="27"/>
      <c r="F547" s="28"/>
      <c r="G547" s="29"/>
      <c r="H547" s="30"/>
      <c r="I547" s="30"/>
      <c r="J547" s="30"/>
      <c r="K547" s="30"/>
    </row>
    <row r="548" spans="1:11" s="18" customFormat="1" x14ac:dyDescent="0.2">
      <c r="A548" s="25"/>
      <c r="B548" s="4"/>
      <c r="C548" s="12"/>
      <c r="D548" s="26"/>
      <c r="E548" s="27"/>
      <c r="F548" s="28"/>
      <c r="G548" s="29"/>
      <c r="H548" s="30"/>
      <c r="I548" s="30"/>
      <c r="J548" s="30"/>
      <c r="K548" s="30"/>
    </row>
    <row r="549" spans="1:11" s="18" customFormat="1" x14ac:dyDescent="0.2">
      <c r="A549" s="25"/>
      <c r="B549" s="4"/>
      <c r="C549" s="12"/>
      <c r="D549" s="26"/>
      <c r="E549" s="27"/>
      <c r="F549" s="28"/>
      <c r="G549" s="29"/>
      <c r="H549" s="30"/>
      <c r="I549" s="30"/>
      <c r="J549" s="30"/>
      <c r="K549" s="30"/>
    </row>
    <row r="550" spans="1:11" s="18" customFormat="1" x14ac:dyDescent="0.2">
      <c r="A550" s="25"/>
      <c r="B550" s="4"/>
      <c r="C550" s="12"/>
      <c r="D550" s="26"/>
      <c r="E550" s="27"/>
      <c r="F550" s="28"/>
      <c r="G550" s="29"/>
      <c r="H550" s="30"/>
      <c r="I550" s="30"/>
      <c r="J550" s="30"/>
      <c r="K550" s="30"/>
    </row>
    <row r="551" spans="1:11" s="18" customFormat="1" x14ac:dyDescent="0.2">
      <c r="A551" s="25"/>
      <c r="B551" s="4"/>
      <c r="C551" s="12"/>
      <c r="D551" s="26"/>
      <c r="E551" s="27"/>
      <c r="F551" s="28"/>
      <c r="G551" s="29"/>
      <c r="H551" s="30"/>
      <c r="I551" s="30"/>
      <c r="J551" s="30"/>
      <c r="K551" s="30"/>
    </row>
    <row r="552" spans="1:11" s="18" customFormat="1" x14ac:dyDescent="0.2">
      <c r="A552" s="25"/>
      <c r="B552" s="4"/>
      <c r="C552" s="12"/>
      <c r="D552" s="26"/>
      <c r="E552" s="27"/>
      <c r="F552" s="28"/>
      <c r="G552" s="29"/>
      <c r="H552" s="30"/>
      <c r="I552" s="30"/>
      <c r="J552" s="30"/>
      <c r="K552" s="30"/>
    </row>
    <row r="553" spans="1:11" s="18" customFormat="1" x14ac:dyDescent="0.2">
      <c r="A553" s="25"/>
      <c r="B553" s="4"/>
      <c r="C553" s="12"/>
      <c r="D553" s="26"/>
      <c r="E553" s="27"/>
      <c r="F553" s="28"/>
      <c r="G553" s="29"/>
      <c r="H553" s="30"/>
      <c r="I553" s="30"/>
      <c r="J553" s="30"/>
      <c r="K553" s="30"/>
    </row>
    <row r="554" spans="1:11" s="18" customFormat="1" x14ac:dyDescent="0.2">
      <c r="A554" s="25"/>
      <c r="B554" s="4"/>
      <c r="C554" s="12"/>
      <c r="D554" s="26"/>
      <c r="E554" s="27"/>
      <c r="F554" s="28"/>
      <c r="G554" s="29"/>
      <c r="H554" s="30"/>
      <c r="I554" s="30"/>
      <c r="J554" s="30"/>
      <c r="K554" s="30"/>
    </row>
    <row r="555" spans="1:11" s="18" customFormat="1" x14ac:dyDescent="0.2">
      <c r="A555" s="25"/>
      <c r="B555" s="4"/>
      <c r="C555" s="12"/>
      <c r="D555" s="26"/>
      <c r="E555" s="27"/>
      <c r="F555" s="28"/>
      <c r="G555" s="29"/>
      <c r="H555" s="30"/>
      <c r="I555" s="30"/>
      <c r="J555" s="30"/>
      <c r="K555" s="30"/>
    </row>
    <row r="556" spans="1:11" s="18" customFormat="1" x14ac:dyDescent="0.2">
      <c r="A556" s="25"/>
      <c r="B556" s="4"/>
      <c r="C556" s="12"/>
      <c r="D556" s="26"/>
      <c r="E556" s="27"/>
      <c r="F556" s="28"/>
      <c r="G556" s="29"/>
      <c r="H556" s="30"/>
      <c r="I556" s="30"/>
      <c r="J556" s="30"/>
      <c r="K556" s="30"/>
    </row>
    <row r="557" spans="1:11" s="18" customFormat="1" x14ac:dyDescent="0.2">
      <c r="A557" s="25"/>
      <c r="B557" s="4"/>
      <c r="C557" s="12"/>
      <c r="D557" s="26"/>
      <c r="E557" s="27"/>
      <c r="F557" s="28"/>
      <c r="G557" s="29"/>
      <c r="H557" s="30"/>
      <c r="I557" s="30"/>
      <c r="J557" s="30"/>
      <c r="K557" s="30"/>
    </row>
    <row r="558" spans="1:11" s="18" customFormat="1" x14ac:dyDescent="0.2">
      <c r="A558" s="25"/>
      <c r="B558" s="4"/>
      <c r="C558" s="12"/>
      <c r="D558" s="26"/>
      <c r="E558" s="27"/>
      <c r="F558" s="28"/>
      <c r="G558" s="29"/>
      <c r="H558" s="30"/>
      <c r="I558" s="30"/>
      <c r="J558" s="30"/>
      <c r="K558" s="30"/>
    </row>
    <row r="559" spans="1:11" s="18" customFormat="1" x14ac:dyDescent="0.2">
      <c r="A559" s="25"/>
      <c r="B559" s="4"/>
      <c r="C559" s="12"/>
      <c r="D559" s="26"/>
      <c r="E559" s="27"/>
      <c r="F559" s="28"/>
      <c r="G559" s="29"/>
      <c r="H559" s="30"/>
      <c r="I559" s="30"/>
      <c r="J559" s="30"/>
      <c r="K559" s="30"/>
    </row>
    <row r="560" spans="1:11" s="18" customFormat="1" x14ac:dyDescent="0.2">
      <c r="A560" s="25"/>
      <c r="B560" s="4"/>
      <c r="C560" s="12"/>
      <c r="D560" s="26"/>
      <c r="E560" s="27"/>
      <c r="F560" s="28"/>
      <c r="G560" s="29"/>
      <c r="H560" s="30"/>
      <c r="I560" s="30"/>
      <c r="J560" s="30"/>
      <c r="K560" s="30"/>
    </row>
    <row r="561" spans="1:11" s="18" customFormat="1" x14ac:dyDescent="0.2">
      <c r="A561" s="25"/>
      <c r="B561" s="4"/>
      <c r="C561" s="12"/>
      <c r="D561" s="26"/>
      <c r="E561" s="27"/>
      <c r="F561" s="28"/>
      <c r="G561" s="29"/>
      <c r="H561" s="30"/>
      <c r="I561" s="30"/>
      <c r="J561" s="30"/>
      <c r="K561" s="30"/>
    </row>
    <row r="562" spans="1:11" s="18" customFormat="1" x14ac:dyDescent="0.2">
      <c r="A562" s="25"/>
      <c r="B562" s="4"/>
      <c r="C562" s="12"/>
      <c r="D562" s="26"/>
      <c r="E562" s="27"/>
      <c r="F562" s="28"/>
      <c r="G562" s="29"/>
      <c r="H562" s="30"/>
      <c r="I562" s="30"/>
      <c r="J562" s="30"/>
      <c r="K562" s="30"/>
    </row>
    <row r="563" spans="1:11" s="18" customFormat="1" x14ac:dyDescent="0.2">
      <c r="A563" s="25"/>
      <c r="B563" s="4"/>
      <c r="C563" s="12"/>
      <c r="D563" s="26"/>
      <c r="E563" s="27"/>
      <c r="F563" s="28"/>
      <c r="G563" s="29"/>
      <c r="H563" s="30"/>
      <c r="I563" s="30"/>
      <c r="J563" s="30"/>
      <c r="K563" s="30"/>
    </row>
    <row r="564" spans="1:11" s="18" customFormat="1" x14ac:dyDescent="0.2">
      <c r="A564" s="25"/>
      <c r="B564" s="4"/>
      <c r="C564" s="12"/>
      <c r="D564" s="26"/>
      <c r="E564" s="27"/>
      <c r="F564" s="28"/>
      <c r="G564" s="29"/>
      <c r="H564" s="30"/>
      <c r="I564" s="30"/>
      <c r="J564" s="30"/>
      <c r="K564" s="30"/>
    </row>
    <row r="565" spans="1:11" s="18" customFormat="1" x14ac:dyDescent="0.2">
      <c r="A565" s="25"/>
      <c r="B565" s="4"/>
      <c r="C565" s="12"/>
      <c r="D565" s="26"/>
      <c r="E565" s="27"/>
      <c r="F565" s="28"/>
      <c r="G565" s="29"/>
      <c r="H565" s="30"/>
      <c r="I565" s="30"/>
      <c r="J565" s="30"/>
      <c r="K565" s="30"/>
    </row>
    <row r="566" spans="1:11" s="18" customFormat="1" x14ac:dyDescent="0.2">
      <c r="A566" s="25"/>
      <c r="B566" s="4"/>
      <c r="C566" s="12"/>
      <c r="D566" s="26"/>
      <c r="E566" s="27"/>
      <c r="F566" s="28"/>
      <c r="G566" s="29"/>
      <c r="H566" s="30"/>
      <c r="I566" s="30"/>
      <c r="J566" s="30"/>
      <c r="K566" s="30"/>
    </row>
    <row r="567" spans="1:11" s="18" customFormat="1" x14ac:dyDescent="0.2">
      <c r="A567" s="25"/>
      <c r="B567" s="4"/>
      <c r="C567" s="12"/>
      <c r="D567" s="26"/>
      <c r="E567" s="27"/>
      <c r="F567" s="28"/>
      <c r="G567" s="29"/>
      <c r="H567" s="30"/>
      <c r="I567" s="30"/>
      <c r="J567" s="30"/>
      <c r="K567" s="30"/>
    </row>
    <row r="568" spans="1:11" s="18" customFormat="1" x14ac:dyDescent="0.2">
      <c r="A568" s="25"/>
      <c r="B568" s="4"/>
      <c r="C568" s="12"/>
      <c r="D568" s="26"/>
      <c r="E568" s="27"/>
      <c r="F568" s="28"/>
      <c r="G568" s="29"/>
      <c r="H568" s="30"/>
      <c r="I568" s="30"/>
      <c r="J568" s="30"/>
      <c r="K568" s="30"/>
    </row>
    <row r="569" spans="1:11" s="18" customFormat="1" x14ac:dyDescent="0.2">
      <c r="A569" s="25"/>
      <c r="B569" s="4"/>
      <c r="C569" s="12"/>
      <c r="D569" s="26"/>
      <c r="E569" s="27"/>
      <c r="F569" s="28"/>
      <c r="G569" s="29"/>
      <c r="H569" s="30"/>
      <c r="I569" s="30"/>
      <c r="J569" s="30"/>
      <c r="K569" s="30"/>
    </row>
    <row r="570" spans="1:11" s="18" customFormat="1" x14ac:dyDescent="0.2">
      <c r="A570" s="25"/>
      <c r="B570" s="4"/>
      <c r="C570" s="12"/>
      <c r="D570" s="26"/>
      <c r="E570" s="27"/>
      <c r="F570" s="28"/>
      <c r="G570" s="29"/>
      <c r="H570" s="30"/>
      <c r="I570" s="30"/>
      <c r="J570" s="30"/>
      <c r="K570" s="30"/>
    </row>
    <row r="571" spans="1:11" s="18" customFormat="1" x14ac:dyDescent="0.2">
      <c r="A571" s="25"/>
      <c r="B571" s="4"/>
      <c r="C571" s="12"/>
      <c r="D571" s="26"/>
      <c r="E571" s="27"/>
      <c r="F571" s="28"/>
      <c r="G571" s="29"/>
      <c r="H571" s="30"/>
      <c r="I571" s="30"/>
      <c r="J571" s="30"/>
      <c r="K571" s="30"/>
    </row>
    <row r="572" spans="1:11" s="18" customFormat="1" x14ac:dyDescent="0.2">
      <c r="A572" s="25"/>
      <c r="B572" s="4"/>
      <c r="C572" s="12"/>
      <c r="D572" s="26"/>
      <c r="E572" s="27"/>
      <c r="F572" s="28"/>
      <c r="G572" s="29"/>
      <c r="H572" s="30"/>
      <c r="I572" s="30"/>
      <c r="J572" s="30"/>
      <c r="K572" s="30"/>
    </row>
    <row r="573" spans="1:11" s="18" customFormat="1" x14ac:dyDescent="0.2">
      <c r="A573" s="25"/>
      <c r="B573" s="4"/>
      <c r="C573" s="12"/>
      <c r="D573" s="26"/>
      <c r="E573" s="27"/>
      <c r="F573" s="28"/>
      <c r="G573" s="29"/>
      <c r="H573" s="30"/>
      <c r="I573" s="30"/>
      <c r="J573" s="30"/>
      <c r="K573" s="30"/>
    </row>
    <row r="574" spans="1:11" s="18" customFormat="1" x14ac:dyDescent="0.2">
      <c r="A574" s="25"/>
      <c r="B574" s="4"/>
      <c r="C574" s="12"/>
      <c r="D574" s="26"/>
      <c r="E574" s="27"/>
      <c r="F574" s="28"/>
      <c r="G574" s="29"/>
      <c r="H574" s="30"/>
      <c r="I574" s="30"/>
      <c r="J574" s="30"/>
      <c r="K574" s="30"/>
    </row>
    <row r="575" spans="1:11" s="18" customFormat="1" x14ac:dyDescent="0.2">
      <c r="A575" s="25"/>
      <c r="B575" s="4"/>
      <c r="C575" s="12"/>
      <c r="D575" s="26"/>
      <c r="E575" s="27"/>
      <c r="F575" s="28"/>
      <c r="G575" s="29"/>
      <c r="H575" s="30"/>
      <c r="I575" s="30"/>
      <c r="J575" s="30"/>
      <c r="K575" s="30"/>
    </row>
    <row r="576" spans="1:11" s="18" customFormat="1" x14ac:dyDescent="0.2">
      <c r="A576" s="25"/>
      <c r="B576" s="4"/>
      <c r="C576" s="12"/>
      <c r="D576" s="26"/>
      <c r="E576" s="27"/>
      <c r="F576" s="28"/>
      <c r="G576" s="29"/>
      <c r="H576" s="30"/>
      <c r="I576" s="30"/>
      <c r="J576" s="30"/>
      <c r="K576" s="30"/>
    </row>
    <row r="577" spans="1:11" s="18" customFormat="1" x14ac:dyDescent="0.2">
      <c r="A577" s="25"/>
      <c r="B577" s="4"/>
      <c r="C577" s="12"/>
      <c r="D577" s="26"/>
      <c r="E577" s="27"/>
      <c r="F577" s="28"/>
      <c r="G577" s="29"/>
      <c r="H577" s="30"/>
      <c r="I577" s="30"/>
      <c r="J577" s="30"/>
      <c r="K577" s="30"/>
    </row>
    <row r="578" spans="1:11" s="18" customFormat="1" x14ac:dyDescent="0.2">
      <c r="A578" s="25"/>
      <c r="B578" s="4"/>
      <c r="C578" s="12"/>
      <c r="D578" s="26"/>
      <c r="E578" s="27"/>
      <c r="F578" s="28"/>
      <c r="G578" s="29"/>
      <c r="H578" s="30"/>
      <c r="I578" s="30"/>
      <c r="J578" s="30"/>
      <c r="K578" s="30"/>
    </row>
    <row r="579" spans="1:11" s="18" customFormat="1" x14ac:dyDescent="0.2">
      <c r="A579" s="25"/>
      <c r="B579" s="4"/>
      <c r="C579" s="12"/>
      <c r="D579" s="26"/>
      <c r="E579" s="27"/>
      <c r="F579" s="28"/>
      <c r="G579" s="29"/>
      <c r="H579" s="30"/>
      <c r="I579" s="30"/>
      <c r="J579" s="30"/>
      <c r="K579" s="30"/>
    </row>
    <row r="580" spans="1:11" s="18" customFormat="1" x14ac:dyDescent="0.2">
      <c r="A580" s="25"/>
      <c r="B580" s="4"/>
      <c r="C580" s="12"/>
      <c r="D580" s="26"/>
      <c r="E580" s="27"/>
      <c r="F580" s="28"/>
      <c r="G580" s="29"/>
      <c r="H580" s="30"/>
      <c r="I580" s="30"/>
      <c r="J580" s="30"/>
      <c r="K580" s="30"/>
    </row>
    <row r="581" spans="1:11" s="18" customFormat="1" x14ac:dyDescent="0.2">
      <c r="A581" s="25"/>
      <c r="B581" s="4"/>
      <c r="C581" s="12"/>
      <c r="D581" s="26"/>
      <c r="E581" s="27"/>
      <c r="F581" s="28"/>
      <c r="G581" s="29"/>
      <c r="H581" s="30"/>
      <c r="I581" s="30"/>
      <c r="J581" s="30"/>
      <c r="K581" s="30"/>
    </row>
    <row r="582" spans="1:11" s="18" customFormat="1" x14ac:dyDescent="0.2">
      <c r="A582" s="25"/>
      <c r="B582" s="4"/>
      <c r="C582" s="12"/>
      <c r="D582" s="26"/>
      <c r="E582" s="27"/>
      <c r="F582" s="28"/>
      <c r="G582" s="29"/>
      <c r="H582" s="30"/>
      <c r="I582" s="30"/>
      <c r="J582" s="30"/>
      <c r="K582" s="30"/>
    </row>
    <row r="583" spans="1:11" s="18" customFormat="1" x14ac:dyDescent="0.2">
      <c r="A583" s="25"/>
      <c r="B583" s="4"/>
      <c r="C583" s="12"/>
      <c r="D583" s="26"/>
      <c r="E583" s="27"/>
      <c r="F583" s="28"/>
      <c r="G583" s="29"/>
      <c r="H583" s="30"/>
      <c r="I583" s="30"/>
      <c r="J583" s="30"/>
      <c r="K583" s="30"/>
    </row>
    <row r="584" spans="1:11" s="18" customFormat="1" x14ac:dyDescent="0.2">
      <c r="A584" s="25"/>
      <c r="B584" s="4"/>
      <c r="C584" s="12"/>
      <c r="D584" s="26"/>
      <c r="E584" s="27"/>
      <c r="F584" s="28"/>
      <c r="G584" s="29"/>
      <c r="H584" s="30"/>
      <c r="I584" s="30"/>
      <c r="J584" s="30"/>
      <c r="K584" s="30"/>
    </row>
    <row r="585" spans="1:11" s="18" customFormat="1" x14ac:dyDescent="0.2">
      <c r="A585" s="25"/>
      <c r="B585" s="4"/>
      <c r="C585" s="12"/>
      <c r="D585" s="26"/>
      <c r="E585" s="27"/>
      <c r="F585" s="28"/>
      <c r="G585" s="29"/>
      <c r="H585" s="30"/>
      <c r="I585" s="30"/>
      <c r="J585" s="30"/>
      <c r="K585" s="30"/>
    </row>
    <row r="586" spans="1:11" s="18" customFormat="1" x14ac:dyDescent="0.2">
      <c r="A586" s="25"/>
      <c r="B586" s="4"/>
      <c r="C586" s="12"/>
      <c r="D586" s="26"/>
      <c r="E586" s="27"/>
      <c r="F586" s="28"/>
      <c r="G586" s="29"/>
      <c r="H586" s="30"/>
      <c r="I586" s="30"/>
      <c r="J586" s="30"/>
      <c r="K586" s="30"/>
    </row>
    <row r="587" spans="1:11" s="18" customFormat="1" x14ac:dyDescent="0.2">
      <c r="A587" s="25"/>
      <c r="B587" s="4"/>
      <c r="C587" s="12"/>
      <c r="D587" s="26"/>
      <c r="E587" s="27"/>
      <c r="F587" s="28"/>
      <c r="G587" s="29"/>
      <c r="H587" s="30"/>
      <c r="I587" s="30"/>
      <c r="J587" s="30"/>
      <c r="K587" s="30"/>
    </row>
    <row r="588" spans="1:11" s="18" customFormat="1" x14ac:dyDescent="0.2">
      <c r="A588" s="25"/>
      <c r="B588" s="4"/>
      <c r="C588" s="12"/>
      <c r="D588" s="26"/>
      <c r="E588" s="27"/>
      <c r="F588" s="28"/>
      <c r="G588" s="29"/>
      <c r="H588" s="30"/>
      <c r="I588" s="30"/>
      <c r="J588" s="30"/>
      <c r="K588" s="30"/>
    </row>
    <row r="589" spans="1:11" s="18" customFormat="1" x14ac:dyDescent="0.2">
      <c r="A589" s="25"/>
      <c r="B589" s="4"/>
      <c r="C589" s="12"/>
      <c r="D589" s="26"/>
      <c r="E589" s="27"/>
      <c r="F589" s="28"/>
      <c r="G589" s="29"/>
      <c r="H589" s="30"/>
      <c r="I589" s="30"/>
      <c r="J589" s="30"/>
      <c r="K589" s="30"/>
    </row>
    <row r="590" spans="1:11" s="18" customFormat="1" x14ac:dyDescent="0.2">
      <c r="A590" s="25"/>
      <c r="B590" s="4"/>
      <c r="C590" s="12"/>
      <c r="D590" s="26"/>
      <c r="E590" s="27"/>
      <c r="F590" s="28"/>
      <c r="G590" s="29"/>
      <c r="H590" s="30"/>
      <c r="I590" s="30"/>
      <c r="J590" s="30"/>
      <c r="K590" s="30"/>
    </row>
    <row r="591" spans="1:11" s="18" customFormat="1" x14ac:dyDescent="0.2">
      <c r="A591" s="25"/>
      <c r="B591" s="4"/>
      <c r="C591" s="12"/>
      <c r="D591" s="26"/>
      <c r="E591" s="27"/>
      <c r="F591" s="28"/>
      <c r="G591" s="29"/>
      <c r="H591" s="30"/>
      <c r="I591" s="30"/>
      <c r="J591" s="30"/>
      <c r="K591" s="30"/>
    </row>
    <row r="592" spans="1:11" s="18" customFormat="1" x14ac:dyDescent="0.2">
      <c r="A592" s="25"/>
      <c r="B592" s="4"/>
      <c r="C592" s="12"/>
      <c r="D592" s="26"/>
      <c r="E592" s="27"/>
      <c r="F592" s="28"/>
      <c r="G592" s="29"/>
      <c r="H592" s="30"/>
      <c r="I592" s="30"/>
      <c r="J592" s="30"/>
      <c r="K592" s="30"/>
    </row>
    <row r="593" spans="1:11" s="18" customFormat="1" x14ac:dyDescent="0.2">
      <c r="A593" s="25"/>
      <c r="B593" s="4"/>
      <c r="C593" s="12"/>
      <c r="D593" s="26"/>
      <c r="E593" s="27"/>
      <c r="F593" s="28"/>
      <c r="G593" s="29"/>
      <c r="H593" s="30"/>
      <c r="I593" s="30"/>
      <c r="J593" s="30"/>
      <c r="K593" s="30"/>
    </row>
    <row r="594" spans="1:11" s="18" customFormat="1" x14ac:dyDescent="0.2">
      <c r="A594" s="25"/>
      <c r="B594" s="4"/>
      <c r="C594" s="12"/>
      <c r="D594" s="26"/>
      <c r="E594" s="27"/>
      <c r="F594" s="28"/>
      <c r="G594" s="29"/>
      <c r="H594" s="30"/>
      <c r="I594" s="30"/>
      <c r="J594" s="30"/>
      <c r="K594" s="30"/>
    </row>
    <row r="595" spans="1:11" s="18" customFormat="1" x14ac:dyDescent="0.2">
      <c r="A595" s="25"/>
      <c r="B595" s="4"/>
      <c r="C595" s="12"/>
      <c r="D595" s="26"/>
      <c r="E595" s="27"/>
      <c r="F595" s="28"/>
      <c r="G595" s="29"/>
      <c r="H595" s="30"/>
      <c r="I595" s="30"/>
      <c r="J595" s="30"/>
      <c r="K595" s="30"/>
    </row>
    <row r="596" spans="1:11" s="18" customFormat="1" x14ac:dyDescent="0.2">
      <c r="A596" s="25"/>
      <c r="B596" s="4"/>
      <c r="C596" s="12"/>
      <c r="D596" s="26"/>
      <c r="E596" s="27"/>
      <c r="F596" s="28"/>
      <c r="G596" s="29"/>
      <c r="H596" s="30"/>
      <c r="I596" s="30"/>
      <c r="J596" s="30"/>
      <c r="K596" s="30"/>
    </row>
    <row r="597" spans="1:11" s="18" customFormat="1" x14ac:dyDescent="0.2">
      <c r="A597" s="25"/>
      <c r="B597" s="4"/>
      <c r="C597" s="12"/>
      <c r="D597" s="26"/>
      <c r="E597" s="27"/>
      <c r="F597" s="28"/>
      <c r="G597" s="29"/>
      <c r="H597" s="30"/>
      <c r="I597" s="30"/>
      <c r="J597" s="30"/>
      <c r="K597" s="30"/>
    </row>
    <row r="598" spans="1:11" s="18" customFormat="1" x14ac:dyDescent="0.2">
      <c r="A598" s="25"/>
      <c r="B598" s="4"/>
      <c r="C598" s="12"/>
      <c r="D598" s="26"/>
      <c r="E598" s="27"/>
      <c r="F598" s="28"/>
      <c r="G598" s="29"/>
      <c r="H598" s="30"/>
      <c r="I598" s="30"/>
      <c r="J598" s="30"/>
      <c r="K598" s="30"/>
    </row>
    <row r="599" spans="1:11" s="18" customFormat="1" x14ac:dyDescent="0.2">
      <c r="A599" s="25"/>
      <c r="B599" s="4"/>
      <c r="C599" s="12"/>
      <c r="D599" s="26"/>
      <c r="E599" s="27"/>
      <c r="F599" s="28"/>
      <c r="G599" s="29"/>
      <c r="H599" s="30"/>
      <c r="I599" s="30"/>
      <c r="J599" s="30"/>
      <c r="K599" s="30"/>
    </row>
    <row r="600" spans="1:11" s="18" customFormat="1" x14ac:dyDescent="0.2">
      <c r="A600" s="25"/>
      <c r="B600" s="4"/>
      <c r="C600" s="12"/>
      <c r="D600" s="26"/>
      <c r="E600" s="27"/>
      <c r="F600" s="28"/>
      <c r="G600" s="29"/>
      <c r="H600" s="30"/>
      <c r="I600" s="30"/>
      <c r="J600" s="30"/>
      <c r="K600" s="30"/>
    </row>
    <row r="601" spans="1:11" s="18" customFormat="1" x14ac:dyDescent="0.2">
      <c r="A601" s="25"/>
      <c r="B601" s="4"/>
      <c r="C601" s="12"/>
      <c r="D601" s="26"/>
      <c r="E601" s="27"/>
      <c r="F601" s="28"/>
      <c r="G601" s="29"/>
      <c r="H601" s="30"/>
      <c r="I601" s="30"/>
      <c r="J601" s="30"/>
      <c r="K601" s="30"/>
    </row>
    <row r="602" spans="1:11" s="18" customFormat="1" x14ac:dyDescent="0.2">
      <c r="A602" s="25"/>
      <c r="B602" s="4"/>
      <c r="C602" s="12"/>
      <c r="D602" s="26"/>
      <c r="E602" s="27"/>
      <c r="F602" s="28"/>
      <c r="G602" s="29"/>
      <c r="H602" s="30"/>
      <c r="I602" s="30"/>
      <c r="J602" s="30"/>
      <c r="K602" s="30"/>
    </row>
    <row r="603" spans="1:11" s="18" customFormat="1" x14ac:dyDescent="0.2">
      <c r="A603" s="25"/>
      <c r="B603" s="4"/>
      <c r="C603" s="12"/>
      <c r="D603" s="26"/>
      <c r="E603" s="27"/>
      <c r="F603" s="28"/>
      <c r="G603" s="29"/>
      <c r="H603" s="30"/>
      <c r="I603" s="30"/>
      <c r="J603" s="30"/>
      <c r="K603" s="30"/>
    </row>
    <row r="604" spans="1:11" s="18" customFormat="1" x14ac:dyDescent="0.2">
      <c r="A604" s="25"/>
      <c r="B604" s="4"/>
      <c r="C604" s="12"/>
      <c r="D604" s="26"/>
      <c r="E604" s="27"/>
      <c r="F604" s="28"/>
      <c r="G604" s="29"/>
      <c r="H604" s="30"/>
      <c r="I604" s="30"/>
      <c r="J604" s="30"/>
      <c r="K604" s="30"/>
    </row>
    <row r="605" spans="1:11" s="18" customFormat="1" x14ac:dyDescent="0.2">
      <c r="A605" s="25"/>
      <c r="B605" s="4"/>
      <c r="C605" s="12"/>
      <c r="D605" s="26"/>
      <c r="E605" s="27"/>
      <c r="F605" s="28"/>
      <c r="G605" s="29"/>
      <c r="H605" s="30"/>
      <c r="I605" s="30"/>
      <c r="J605" s="30"/>
      <c r="K605" s="30"/>
    </row>
    <row r="606" spans="1:11" s="18" customFormat="1" x14ac:dyDescent="0.2">
      <c r="A606" s="25"/>
      <c r="B606" s="4"/>
      <c r="C606" s="12"/>
      <c r="D606" s="26"/>
      <c r="E606" s="27"/>
      <c r="F606" s="28"/>
      <c r="G606" s="29"/>
      <c r="H606" s="30"/>
      <c r="I606" s="30"/>
      <c r="J606" s="30"/>
      <c r="K606" s="30"/>
    </row>
    <row r="607" spans="1:11" s="18" customFormat="1" x14ac:dyDescent="0.2">
      <c r="A607" s="25"/>
      <c r="B607" s="4"/>
      <c r="C607" s="12"/>
      <c r="D607" s="26"/>
      <c r="E607" s="27"/>
      <c r="F607" s="28"/>
      <c r="G607" s="29"/>
      <c r="H607" s="30"/>
      <c r="I607" s="30"/>
      <c r="J607" s="30"/>
      <c r="K607" s="30"/>
    </row>
    <row r="608" spans="1:11" s="18" customFormat="1" x14ac:dyDescent="0.2">
      <c r="A608" s="25"/>
      <c r="B608" s="4"/>
      <c r="C608" s="12"/>
      <c r="D608" s="26"/>
      <c r="E608" s="27"/>
      <c r="F608" s="28"/>
      <c r="G608" s="29"/>
      <c r="H608" s="30"/>
      <c r="I608" s="30"/>
      <c r="J608" s="30"/>
      <c r="K608" s="30"/>
    </row>
    <row r="609" spans="1:11" s="18" customFormat="1" x14ac:dyDescent="0.2">
      <c r="A609" s="25"/>
      <c r="B609" s="4"/>
      <c r="C609" s="12"/>
      <c r="D609" s="26"/>
      <c r="E609" s="27"/>
      <c r="F609" s="28"/>
      <c r="G609" s="29"/>
      <c r="H609" s="30"/>
      <c r="I609" s="30"/>
      <c r="J609" s="30"/>
      <c r="K609" s="30"/>
    </row>
    <row r="610" spans="1:11" s="18" customFormat="1" x14ac:dyDescent="0.2">
      <c r="A610" s="25"/>
      <c r="B610" s="4"/>
      <c r="C610" s="12"/>
      <c r="D610" s="26"/>
      <c r="E610" s="27"/>
      <c r="F610" s="28"/>
      <c r="G610" s="29"/>
      <c r="H610" s="30"/>
      <c r="I610" s="30"/>
      <c r="J610" s="30"/>
      <c r="K610" s="30"/>
    </row>
    <row r="611" spans="1:11" s="18" customFormat="1" x14ac:dyDescent="0.2">
      <c r="A611" s="25"/>
      <c r="B611" s="4"/>
      <c r="C611" s="12"/>
      <c r="D611" s="26"/>
      <c r="E611" s="27"/>
      <c r="F611" s="28"/>
      <c r="G611" s="29"/>
      <c r="H611" s="30"/>
      <c r="I611" s="30"/>
      <c r="J611" s="30"/>
      <c r="K611" s="30"/>
    </row>
    <row r="612" spans="1:11" s="18" customFormat="1" x14ac:dyDescent="0.2">
      <c r="A612" s="25"/>
      <c r="B612" s="4"/>
      <c r="C612" s="12"/>
      <c r="D612" s="26"/>
      <c r="E612" s="27"/>
      <c r="F612" s="28"/>
      <c r="G612" s="29"/>
      <c r="H612" s="30"/>
      <c r="I612" s="30"/>
      <c r="J612" s="30"/>
      <c r="K612" s="30"/>
    </row>
    <row r="613" spans="1:11" s="18" customFormat="1" x14ac:dyDescent="0.2">
      <c r="A613" s="25"/>
      <c r="B613" s="4"/>
      <c r="C613" s="12"/>
      <c r="D613" s="26"/>
      <c r="E613" s="27"/>
      <c r="F613" s="28"/>
      <c r="G613" s="29"/>
      <c r="H613" s="30"/>
      <c r="I613" s="30"/>
      <c r="J613" s="30"/>
      <c r="K613" s="30"/>
    </row>
    <row r="614" spans="1:11" s="18" customFormat="1" x14ac:dyDescent="0.2">
      <c r="A614" s="25"/>
      <c r="B614" s="4"/>
      <c r="C614" s="12"/>
      <c r="D614" s="26"/>
      <c r="E614" s="27"/>
      <c r="F614" s="28"/>
      <c r="G614" s="29"/>
      <c r="H614" s="30"/>
      <c r="I614" s="30"/>
      <c r="J614" s="30"/>
      <c r="K614" s="30"/>
    </row>
    <row r="615" spans="1:11" s="18" customFormat="1" x14ac:dyDescent="0.2">
      <c r="A615" s="25"/>
      <c r="B615" s="4"/>
      <c r="C615" s="12"/>
      <c r="D615" s="26"/>
      <c r="E615" s="27"/>
      <c r="F615" s="28"/>
      <c r="G615" s="29"/>
      <c r="H615" s="30"/>
      <c r="I615" s="30"/>
      <c r="J615" s="30"/>
      <c r="K615" s="30"/>
    </row>
    <row r="616" spans="1:11" s="18" customFormat="1" x14ac:dyDescent="0.2">
      <c r="A616" s="25"/>
      <c r="B616" s="4"/>
      <c r="C616" s="12"/>
      <c r="D616" s="26"/>
      <c r="E616" s="27"/>
      <c r="F616" s="28"/>
      <c r="G616" s="29"/>
      <c r="H616" s="30"/>
      <c r="I616" s="30"/>
      <c r="J616" s="30"/>
      <c r="K616" s="30"/>
    </row>
    <row r="617" spans="1:11" s="18" customFormat="1" x14ac:dyDescent="0.2">
      <c r="A617" s="25"/>
      <c r="B617" s="4"/>
      <c r="C617" s="12"/>
      <c r="D617" s="26"/>
      <c r="E617" s="27"/>
      <c r="F617" s="28"/>
      <c r="G617" s="29"/>
      <c r="H617" s="30"/>
      <c r="I617" s="30"/>
      <c r="J617" s="30"/>
      <c r="K617" s="30"/>
    </row>
    <row r="618" spans="1:11" s="18" customFormat="1" x14ac:dyDescent="0.2">
      <c r="A618" s="25"/>
      <c r="B618" s="4"/>
      <c r="C618" s="12"/>
      <c r="D618" s="26"/>
      <c r="E618" s="27"/>
      <c r="F618" s="28"/>
      <c r="G618" s="29"/>
      <c r="H618" s="30"/>
      <c r="I618" s="30"/>
      <c r="J618" s="30"/>
      <c r="K618" s="30"/>
    </row>
    <row r="619" spans="1:11" s="18" customFormat="1" x14ac:dyDescent="0.2">
      <c r="A619" s="25"/>
      <c r="B619" s="4"/>
      <c r="C619" s="12"/>
      <c r="D619" s="26"/>
      <c r="E619" s="27"/>
      <c r="F619" s="28"/>
      <c r="G619" s="29"/>
      <c r="H619" s="30"/>
      <c r="I619" s="30"/>
      <c r="J619" s="30"/>
      <c r="K619" s="30"/>
    </row>
    <row r="620" spans="1:11" s="18" customFormat="1" x14ac:dyDescent="0.2">
      <c r="A620" s="25"/>
      <c r="B620" s="4"/>
      <c r="C620" s="12"/>
      <c r="D620" s="26"/>
      <c r="E620" s="27"/>
      <c r="F620" s="28"/>
      <c r="G620" s="29"/>
      <c r="H620" s="30"/>
      <c r="I620" s="30"/>
      <c r="J620" s="30"/>
      <c r="K620" s="30"/>
    </row>
    <row r="621" spans="1:11" s="18" customFormat="1" x14ac:dyDescent="0.2">
      <c r="A621" s="25"/>
      <c r="B621" s="4"/>
      <c r="C621" s="12"/>
      <c r="D621" s="26"/>
      <c r="E621" s="27"/>
      <c r="F621" s="28"/>
      <c r="G621" s="29"/>
      <c r="H621" s="30"/>
      <c r="I621" s="30"/>
      <c r="J621" s="30"/>
      <c r="K621" s="30"/>
    </row>
    <row r="622" spans="1:11" s="18" customFormat="1" x14ac:dyDescent="0.2">
      <c r="A622" s="25"/>
      <c r="B622" s="4"/>
      <c r="C622" s="12"/>
      <c r="D622" s="26"/>
      <c r="E622" s="27"/>
      <c r="F622" s="28"/>
      <c r="G622" s="29"/>
      <c r="H622" s="30"/>
      <c r="I622" s="30"/>
      <c r="J622" s="30"/>
      <c r="K622" s="30"/>
    </row>
    <row r="623" spans="1:11" s="18" customFormat="1" x14ac:dyDescent="0.2">
      <c r="A623" s="25"/>
      <c r="B623" s="4"/>
      <c r="C623" s="12"/>
      <c r="D623" s="26"/>
      <c r="E623" s="27"/>
      <c r="F623" s="28"/>
      <c r="G623" s="29"/>
      <c r="H623" s="30"/>
      <c r="I623" s="30"/>
      <c r="J623" s="30"/>
      <c r="K623" s="30"/>
    </row>
    <row r="624" spans="1:11" s="18" customFormat="1" x14ac:dyDescent="0.2">
      <c r="A624" s="25"/>
      <c r="B624" s="4"/>
      <c r="C624" s="12"/>
      <c r="D624" s="26"/>
      <c r="E624" s="27"/>
      <c r="F624" s="28"/>
      <c r="G624" s="29"/>
      <c r="H624" s="30"/>
      <c r="I624" s="30"/>
      <c r="J624" s="30"/>
      <c r="K624" s="30"/>
    </row>
    <row r="625" spans="1:11" s="18" customFormat="1" x14ac:dyDescent="0.2">
      <c r="A625" s="25"/>
      <c r="B625" s="4"/>
      <c r="C625" s="12"/>
      <c r="D625" s="26"/>
      <c r="E625" s="27"/>
      <c r="F625" s="28"/>
      <c r="G625" s="29"/>
      <c r="H625" s="30"/>
      <c r="I625" s="30"/>
      <c r="J625" s="30"/>
      <c r="K625" s="30"/>
    </row>
    <row r="626" spans="1:11" s="18" customFormat="1" x14ac:dyDescent="0.2">
      <c r="A626" s="25"/>
      <c r="B626" s="4"/>
      <c r="C626" s="12"/>
      <c r="D626" s="26"/>
      <c r="E626" s="27"/>
      <c r="F626" s="28"/>
      <c r="G626" s="29"/>
      <c r="H626" s="30"/>
      <c r="I626" s="30"/>
      <c r="J626" s="30"/>
      <c r="K626" s="30"/>
    </row>
    <row r="627" spans="1:11" s="18" customFormat="1" x14ac:dyDescent="0.2">
      <c r="A627" s="25"/>
      <c r="B627" s="4"/>
      <c r="C627" s="12"/>
      <c r="D627" s="26"/>
      <c r="E627" s="27"/>
      <c r="F627" s="28"/>
      <c r="G627" s="29"/>
      <c r="H627" s="30"/>
      <c r="I627" s="30"/>
      <c r="J627" s="30"/>
      <c r="K627" s="30"/>
    </row>
    <row r="628" spans="1:11" s="18" customFormat="1" x14ac:dyDescent="0.2">
      <c r="A628" s="25"/>
      <c r="B628" s="4"/>
      <c r="C628" s="12"/>
      <c r="D628" s="26"/>
      <c r="E628" s="27"/>
      <c r="F628" s="28"/>
      <c r="G628" s="29"/>
      <c r="H628" s="30"/>
      <c r="I628" s="30"/>
      <c r="J628" s="30"/>
      <c r="K628" s="30"/>
    </row>
    <row r="629" spans="1:11" s="18" customFormat="1" x14ac:dyDescent="0.2">
      <c r="A629" s="25"/>
      <c r="B629" s="4"/>
      <c r="C629" s="12"/>
      <c r="D629" s="26"/>
      <c r="E629" s="27"/>
      <c r="F629" s="28"/>
      <c r="G629" s="29"/>
      <c r="H629" s="30"/>
      <c r="I629" s="30"/>
      <c r="J629" s="30"/>
      <c r="K629" s="30"/>
    </row>
    <row r="630" spans="1:11" s="18" customFormat="1" x14ac:dyDescent="0.2">
      <c r="A630" s="25"/>
      <c r="B630" s="4"/>
      <c r="C630" s="12"/>
      <c r="D630" s="26"/>
      <c r="E630" s="27"/>
      <c r="F630" s="28"/>
      <c r="G630" s="29"/>
      <c r="H630" s="30"/>
      <c r="I630" s="30"/>
      <c r="J630" s="30"/>
      <c r="K630" s="30"/>
    </row>
    <row r="631" spans="1:11" s="18" customFormat="1" x14ac:dyDescent="0.2">
      <c r="A631" s="25"/>
      <c r="B631" s="4"/>
      <c r="C631" s="12"/>
      <c r="D631" s="26"/>
      <c r="E631" s="27"/>
      <c r="F631" s="28"/>
      <c r="G631" s="29"/>
      <c r="H631" s="30"/>
      <c r="I631" s="30"/>
      <c r="J631" s="30"/>
      <c r="K631" s="30"/>
    </row>
    <row r="632" spans="1:11" s="18" customFormat="1" x14ac:dyDescent="0.2">
      <c r="A632" s="25"/>
      <c r="B632" s="4"/>
      <c r="C632" s="12"/>
      <c r="D632" s="26"/>
      <c r="E632" s="27"/>
      <c r="F632" s="28"/>
      <c r="G632" s="29"/>
      <c r="H632" s="30"/>
      <c r="I632" s="30"/>
      <c r="J632" s="30"/>
      <c r="K632" s="30"/>
    </row>
    <row r="633" spans="1:11" s="18" customFormat="1" x14ac:dyDescent="0.2">
      <c r="A633" s="25"/>
      <c r="B633" s="4"/>
      <c r="C633" s="12"/>
      <c r="D633" s="26"/>
      <c r="E633" s="27"/>
      <c r="F633" s="28"/>
      <c r="G633" s="29"/>
      <c r="H633" s="30"/>
      <c r="I633" s="30"/>
      <c r="J633" s="30"/>
      <c r="K633" s="30"/>
    </row>
    <row r="634" spans="1:11" s="18" customFormat="1" x14ac:dyDescent="0.2">
      <c r="A634" s="25"/>
      <c r="B634" s="4"/>
      <c r="C634" s="12"/>
      <c r="D634" s="26"/>
      <c r="E634" s="27"/>
      <c r="F634" s="28"/>
      <c r="G634" s="29"/>
      <c r="H634" s="30"/>
      <c r="I634" s="30"/>
      <c r="J634" s="30"/>
      <c r="K634" s="30"/>
    </row>
    <row r="635" spans="1:11" s="18" customFormat="1" x14ac:dyDescent="0.2">
      <c r="A635" s="25"/>
      <c r="B635" s="4"/>
      <c r="C635" s="12"/>
      <c r="D635" s="26"/>
      <c r="E635" s="27"/>
      <c r="F635" s="28"/>
      <c r="G635" s="29"/>
      <c r="H635" s="30"/>
      <c r="I635" s="30"/>
      <c r="J635" s="30"/>
      <c r="K635" s="30"/>
    </row>
    <row r="636" spans="1:11" s="18" customFormat="1" x14ac:dyDescent="0.2">
      <c r="A636" s="25"/>
      <c r="B636" s="4"/>
      <c r="C636" s="12"/>
      <c r="D636" s="26"/>
      <c r="E636" s="27"/>
      <c r="F636" s="28"/>
      <c r="G636" s="29"/>
      <c r="H636" s="30"/>
      <c r="I636" s="30"/>
      <c r="J636" s="30"/>
      <c r="K636" s="30"/>
    </row>
    <row r="637" spans="1:11" s="18" customFormat="1" x14ac:dyDescent="0.2">
      <c r="A637" s="25"/>
      <c r="B637" s="4"/>
      <c r="C637" s="12"/>
      <c r="D637" s="26"/>
      <c r="E637" s="27"/>
      <c r="F637" s="28"/>
      <c r="G637" s="29"/>
      <c r="H637" s="30"/>
      <c r="I637" s="30"/>
      <c r="J637" s="30"/>
      <c r="K637" s="30"/>
    </row>
    <row r="638" spans="1:11" s="18" customFormat="1" x14ac:dyDescent="0.2">
      <c r="A638" s="25"/>
      <c r="B638" s="4"/>
      <c r="C638" s="12"/>
      <c r="D638" s="26"/>
      <c r="E638" s="27"/>
      <c r="F638" s="28"/>
      <c r="G638" s="29"/>
      <c r="H638" s="30"/>
      <c r="I638" s="30"/>
      <c r="J638" s="30"/>
      <c r="K638" s="30"/>
    </row>
    <row r="639" spans="1:11" s="18" customFormat="1" x14ac:dyDescent="0.2">
      <c r="A639" s="25"/>
      <c r="B639" s="4"/>
      <c r="C639" s="12"/>
      <c r="D639" s="26"/>
      <c r="E639" s="27"/>
      <c r="F639" s="28"/>
      <c r="G639" s="29"/>
      <c r="H639" s="30"/>
      <c r="I639" s="30"/>
      <c r="J639" s="30"/>
      <c r="K639" s="30"/>
    </row>
    <row r="640" spans="1:11" s="18" customFormat="1" x14ac:dyDescent="0.2">
      <c r="A640" s="25"/>
      <c r="B640" s="4"/>
      <c r="C640" s="12"/>
      <c r="D640" s="26"/>
      <c r="E640" s="27"/>
      <c r="F640" s="28"/>
      <c r="G640" s="29"/>
      <c r="H640" s="30"/>
      <c r="I640" s="30"/>
      <c r="J640" s="30"/>
      <c r="K640" s="30"/>
    </row>
    <row r="641" spans="1:11" s="18" customFormat="1" x14ac:dyDescent="0.2">
      <c r="A641" s="25"/>
      <c r="B641" s="4"/>
      <c r="C641" s="12"/>
      <c r="D641" s="26"/>
      <c r="E641" s="27"/>
      <c r="F641" s="28"/>
      <c r="G641" s="29"/>
      <c r="H641" s="30"/>
      <c r="I641" s="30"/>
      <c r="J641" s="30"/>
      <c r="K641" s="30"/>
    </row>
    <row r="642" spans="1:11" s="18" customFormat="1" x14ac:dyDescent="0.2">
      <c r="A642" s="25"/>
      <c r="B642" s="4"/>
      <c r="C642" s="12"/>
      <c r="D642" s="26"/>
      <c r="E642" s="27"/>
      <c r="F642" s="28"/>
      <c r="G642" s="29"/>
      <c r="H642" s="30"/>
      <c r="I642" s="30"/>
      <c r="J642" s="30"/>
      <c r="K642" s="30"/>
    </row>
    <row r="643" spans="1:11" s="18" customFormat="1" x14ac:dyDescent="0.2">
      <c r="A643" s="25"/>
      <c r="B643" s="4"/>
      <c r="C643" s="12"/>
      <c r="D643" s="26"/>
      <c r="E643" s="27"/>
      <c r="F643" s="28"/>
      <c r="G643" s="29"/>
      <c r="H643" s="30"/>
      <c r="I643" s="30"/>
      <c r="J643" s="30"/>
      <c r="K643" s="30"/>
    </row>
    <row r="644" spans="1:11" s="18" customFormat="1" x14ac:dyDescent="0.2">
      <c r="A644" s="25"/>
      <c r="B644" s="4"/>
      <c r="C644" s="12"/>
      <c r="D644" s="26"/>
      <c r="E644" s="27"/>
      <c r="F644" s="28"/>
      <c r="G644" s="29"/>
      <c r="H644" s="30"/>
      <c r="I644" s="30"/>
      <c r="J644" s="30"/>
      <c r="K644" s="30"/>
    </row>
    <row r="645" spans="1:11" s="18" customFormat="1" x14ac:dyDescent="0.2">
      <c r="A645" s="25"/>
      <c r="B645" s="4"/>
      <c r="C645" s="12"/>
      <c r="D645" s="26"/>
      <c r="E645" s="27"/>
      <c r="F645" s="28"/>
      <c r="G645" s="29"/>
      <c r="H645" s="30"/>
      <c r="I645" s="30"/>
      <c r="J645" s="30"/>
      <c r="K645" s="30"/>
    </row>
    <row r="646" spans="1:11" s="18" customFormat="1" x14ac:dyDescent="0.2">
      <c r="A646" s="25"/>
      <c r="B646" s="4"/>
      <c r="C646" s="12"/>
      <c r="D646" s="26"/>
      <c r="E646" s="27"/>
      <c r="F646" s="28"/>
      <c r="G646" s="29"/>
      <c r="H646" s="30"/>
      <c r="I646" s="30"/>
      <c r="J646" s="30"/>
      <c r="K646" s="30"/>
    </row>
    <row r="647" spans="1:11" s="18" customFormat="1" x14ac:dyDescent="0.2">
      <c r="A647" s="25"/>
      <c r="B647" s="4"/>
      <c r="C647" s="12"/>
      <c r="D647" s="26"/>
      <c r="E647" s="27"/>
      <c r="F647" s="28"/>
      <c r="G647" s="29"/>
      <c r="H647" s="30"/>
      <c r="I647" s="30"/>
      <c r="J647" s="30"/>
      <c r="K647" s="30"/>
    </row>
    <row r="648" spans="1:11" s="18" customFormat="1" x14ac:dyDescent="0.2">
      <c r="A648" s="25"/>
      <c r="B648" s="4"/>
      <c r="C648" s="12"/>
      <c r="D648" s="26"/>
      <c r="E648" s="27"/>
      <c r="F648" s="28"/>
      <c r="G648" s="29"/>
      <c r="H648" s="30"/>
      <c r="I648" s="30"/>
      <c r="J648" s="30"/>
      <c r="K648" s="30"/>
    </row>
    <row r="649" spans="1:11" s="18" customFormat="1" x14ac:dyDescent="0.2">
      <c r="A649" s="25"/>
      <c r="B649" s="4"/>
      <c r="C649" s="12"/>
      <c r="D649" s="26"/>
      <c r="E649" s="27"/>
      <c r="F649" s="28"/>
      <c r="G649" s="29"/>
      <c r="H649" s="30"/>
      <c r="I649" s="30"/>
      <c r="J649" s="30"/>
      <c r="K649" s="30"/>
    </row>
    <row r="650" spans="1:11" s="18" customFormat="1" x14ac:dyDescent="0.2">
      <c r="A650" s="25"/>
      <c r="B650" s="4"/>
      <c r="C650" s="12"/>
      <c r="D650" s="26"/>
      <c r="E650" s="27"/>
      <c r="F650" s="28"/>
      <c r="G650" s="29"/>
      <c r="H650" s="30"/>
      <c r="I650" s="30"/>
      <c r="J650" s="30"/>
      <c r="K650" s="30"/>
    </row>
    <row r="651" spans="1:11" s="18" customFormat="1" x14ac:dyDescent="0.2">
      <c r="A651" s="25"/>
      <c r="B651" s="4"/>
      <c r="C651" s="12"/>
      <c r="D651" s="26"/>
      <c r="E651" s="27"/>
      <c r="F651" s="28"/>
      <c r="G651" s="29"/>
      <c r="H651" s="30"/>
      <c r="I651" s="30"/>
      <c r="J651" s="30"/>
      <c r="K651" s="30"/>
    </row>
    <row r="652" spans="1:11" s="18" customFormat="1" x14ac:dyDescent="0.2">
      <c r="A652" s="25"/>
      <c r="B652" s="4"/>
      <c r="C652" s="12"/>
      <c r="D652" s="26"/>
      <c r="E652" s="27"/>
      <c r="F652" s="28"/>
      <c r="G652" s="29"/>
      <c r="H652" s="30"/>
      <c r="I652" s="30"/>
      <c r="J652" s="30"/>
      <c r="K652" s="30"/>
    </row>
    <row r="653" spans="1:11" s="18" customFormat="1" x14ac:dyDescent="0.2">
      <c r="A653" s="25"/>
      <c r="B653" s="4"/>
      <c r="C653" s="12"/>
      <c r="D653" s="26"/>
      <c r="E653" s="27"/>
      <c r="F653" s="28"/>
      <c r="G653" s="29"/>
      <c r="H653" s="30"/>
      <c r="I653" s="30"/>
      <c r="J653" s="30"/>
      <c r="K653" s="30"/>
    </row>
    <row r="654" spans="1:11" s="18" customFormat="1" x14ac:dyDescent="0.2">
      <c r="A654" s="25"/>
      <c r="B654" s="4"/>
      <c r="C654" s="12"/>
      <c r="D654" s="26"/>
      <c r="E654" s="27"/>
      <c r="F654" s="28"/>
      <c r="G654" s="29"/>
      <c r="H654" s="30"/>
      <c r="I654" s="30"/>
      <c r="J654" s="30"/>
      <c r="K654" s="30"/>
    </row>
    <row r="655" spans="1:11" s="18" customFormat="1" x14ac:dyDescent="0.2">
      <c r="A655" s="25"/>
      <c r="B655" s="4"/>
      <c r="C655" s="12"/>
      <c r="D655" s="26"/>
      <c r="E655" s="27"/>
      <c r="F655" s="28"/>
      <c r="G655" s="29"/>
      <c r="H655" s="30"/>
      <c r="I655" s="30"/>
      <c r="J655" s="30"/>
      <c r="K655" s="30"/>
    </row>
    <row r="656" spans="1:11" s="18" customFormat="1" x14ac:dyDescent="0.2">
      <c r="A656" s="25"/>
      <c r="B656" s="4"/>
      <c r="C656" s="12"/>
      <c r="D656" s="26"/>
      <c r="E656" s="27"/>
      <c r="F656" s="28"/>
      <c r="G656" s="29"/>
      <c r="H656" s="30"/>
      <c r="I656" s="30"/>
      <c r="J656" s="30"/>
      <c r="K656" s="30"/>
    </row>
    <row r="657" spans="1:11" s="18" customFormat="1" x14ac:dyDescent="0.2">
      <c r="A657" s="25"/>
      <c r="B657" s="4"/>
      <c r="C657" s="12"/>
      <c r="D657" s="26"/>
      <c r="E657" s="27"/>
      <c r="F657" s="28"/>
      <c r="G657" s="29"/>
      <c r="H657" s="30"/>
      <c r="I657" s="30"/>
      <c r="J657" s="30"/>
      <c r="K657" s="30"/>
    </row>
    <row r="658" spans="1:11" s="18" customFormat="1" x14ac:dyDescent="0.2">
      <c r="A658" s="25"/>
      <c r="B658" s="4"/>
      <c r="C658" s="12"/>
      <c r="D658" s="26"/>
      <c r="E658" s="27"/>
      <c r="F658" s="28"/>
      <c r="G658" s="29"/>
      <c r="H658" s="30"/>
      <c r="I658" s="30"/>
      <c r="J658" s="30"/>
      <c r="K658" s="30"/>
    </row>
    <row r="659" spans="1:11" s="18" customFormat="1" x14ac:dyDescent="0.2">
      <c r="A659" s="25"/>
      <c r="B659" s="4"/>
      <c r="C659" s="12"/>
      <c r="D659" s="26"/>
      <c r="E659" s="27"/>
      <c r="F659" s="28"/>
      <c r="G659" s="29"/>
      <c r="H659" s="30"/>
      <c r="I659" s="30"/>
      <c r="J659" s="30"/>
      <c r="K659" s="30"/>
    </row>
    <row r="660" spans="1:11" s="18" customFormat="1" x14ac:dyDescent="0.2">
      <c r="A660" s="25"/>
      <c r="B660" s="4"/>
      <c r="C660" s="12"/>
      <c r="D660" s="26"/>
      <c r="E660" s="27"/>
      <c r="F660" s="28"/>
      <c r="G660" s="29"/>
      <c r="H660" s="30"/>
      <c r="I660" s="30"/>
      <c r="J660" s="30"/>
      <c r="K660" s="30"/>
    </row>
    <row r="661" spans="1:11" s="18" customFormat="1" x14ac:dyDescent="0.2">
      <c r="A661" s="25"/>
      <c r="B661" s="4"/>
      <c r="C661" s="12"/>
      <c r="D661" s="26"/>
      <c r="E661" s="27"/>
      <c r="F661" s="28"/>
      <c r="G661" s="29"/>
      <c r="H661" s="30"/>
      <c r="I661" s="30"/>
      <c r="J661" s="30"/>
      <c r="K661" s="30"/>
    </row>
    <row r="662" spans="1:11" s="18" customFormat="1" x14ac:dyDescent="0.2">
      <c r="A662" s="25"/>
      <c r="B662" s="4"/>
      <c r="C662" s="12"/>
      <c r="D662" s="26"/>
      <c r="E662" s="27"/>
      <c r="F662" s="28"/>
      <c r="G662" s="29"/>
      <c r="H662" s="30"/>
      <c r="I662" s="30"/>
      <c r="J662" s="30"/>
      <c r="K662" s="30"/>
    </row>
    <row r="663" spans="1:11" s="18" customFormat="1" x14ac:dyDescent="0.2">
      <c r="A663" s="25"/>
      <c r="B663" s="4"/>
      <c r="C663" s="12"/>
      <c r="D663" s="26"/>
      <c r="E663" s="27"/>
      <c r="F663" s="28"/>
      <c r="G663" s="29"/>
      <c r="H663" s="30"/>
      <c r="I663" s="30"/>
      <c r="J663" s="30"/>
      <c r="K663" s="30"/>
    </row>
    <row r="664" spans="1:11" s="18" customFormat="1" x14ac:dyDescent="0.2">
      <c r="A664" s="25"/>
      <c r="B664" s="4"/>
      <c r="C664" s="12"/>
      <c r="D664" s="26"/>
      <c r="E664" s="27"/>
      <c r="F664" s="28"/>
      <c r="G664" s="29"/>
      <c r="H664" s="30"/>
      <c r="I664" s="30"/>
      <c r="J664" s="30"/>
      <c r="K664" s="30"/>
    </row>
    <row r="665" spans="1:11" s="18" customFormat="1" x14ac:dyDescent="0.2">
      <c r="A665" s="25"/>
      <c r="B665" s="4"/>
      <c r="C665" s="12"/>
      <c r="D665" s="26"/>
      <c r="E665" s="27"/>
      <c r="F665" s="28"/>
      <c r="G665" s="29"/>
      <c r="H665" s="30"/>
      <c r="I665" s="30"/>
      <c r="J665" s="30"/>
      <c r="K665" s="30"/>
    </row>
    <row r="666" spans="1:11" s="18" customFormat="1" x14ac:dyDescent="0.2">
      <c r="A666" s="25"/>
      <c r="B666" s="4"/>
      <c r="C666" s="12"/>
      <c r="D666" s="26"/>
      <c r="E666" s="27"/>
      <c r="F666" s="28"/>
      <c r="G666" s="29"/>
      <c r="H666" s="30"/>
      <c r="I666" s="30"/>
      <c r="J666" s="30"/>
      <c r="K666" s="30"/>
    </row>
    <row r="667" spans="1:11" s="18" customFormat="1" x14ac:dyDescent="0.2">
      <c r="A667" s="25"/>
      <c r="B667" s="4"/>
      <c r="C667" s="12"/>
      <c r="D667" s="26"/>
      <c r="E667" s="27"/>
      <c r="F667" s="28"/>
      <c r="G667" s="29"/>
      <c r="H667" s="30"/>
      <c r="I667" s="30"/>
      <c r="J667" s="30"/>
      <c r="K667" s="30"/>
    </row>
    <row r="668" spans="1:11" s="18" customFormat="1" x14ac:dyDescent="0.2">
      <c r="A668" s="25"/>
      <c r="B668" s="4"/>
      <c r="C668" s="12"/>
      <c r="D668" s="26"/>
      <c r="E668" s="27"/>
      <c r="F668" s="28"/>
      <c r="G668" s="29"/>
      <c r="H668" s="30"/>
      <c r="I668" s="30"/>
      <c r="J668" s="30"/>
      <c r="K668" s="30"/>
    </row>
    <row r="669" spans="1:11" s="18" customFormat="1" x14ac:dyDescent="0.2">
      <c r="A669" s="25"/>
      <c r="B669" s="4"/>
      <c r="C669" s="12"/>
      <c r="D669" s="26"/>
      <c r="E669" s="27"/>
      <c r="F669" s="28"/>
      <c r="G669" s="29"/>
      <c r="H669" s="30"/>
      <c r="I669" s="30"/>
      <c r="J669" s="30"/>
      <c r="K669" s="30"/>
    </row>
    <row r="670" spans="1:11" s="18" customFormat="1" x14ac:dyDescent="0.2">
      <c r="A670" s="25"/>
      <c r="B670" s="4"/>
      <c r="C670" s="12"/>
      <c r="D670" s="26"/>
      <c r="E670" s="27"/>
      <c r="F670" s="28"/>
      <c r="G670" s="29"/>
      <c r="H670" s="30"/>
      <c r="I670" s="30"/>
      <c r="J670" s="30"/>
      <c r="K670" s="30"/>
    </row>
    <row r="671" spans="1:11" s="18" customFormat="1" x14ac:dyDescent="0.2">
      <c r="A671" s="25"/>
      <c r="B671" s="4"/>
      <c r="C671" s="12"/>
      <c r="D671" s="26"/>
      <c r="E671" s="27"/>
      <c r="F671" s="28"/>
      <c r="G671" s="29"/>
      <c r="H671" s="30"/>
      <c r="I671" s="30"/>
      <c r="J671" s="30"/>
      <c r="K671" s="30"/>
    </row>
    <row r="672" spans="1:11" s="18" customFormat="1" x14ac:dyDescent="0.2">
      <c r="A672" s="25"/>
      <c r="B672" s="4"/>
      <c r="C672" s="12"/>
      <c r="D672" s="26"/>
      <c r="E672" s="27"/>
      <c r="F672" s="28"/>
      <c r="G672" s="29"/>
      <c r="H672" s="30"/>
      <c r="I672" s="30"/>
      <c r="J672" s="30"/>
      <c r="K672" s="30"/>
    </row>
    <row r="673" spans="1:11" s="18" customFormat="1" x14ac:dyDescent="0.2">
      <c r="A673" s="25"/>
      <c r="B673" s="4"/>
      <c r="C673" s="12"/>
      <c r="D673" s="26"/>
      <c r="E673" s="27"/>
      <c r="F673" s="28"/>
      <c r="G673" s="29"/>
      <c r="H673" s="30"/>
      <c r="I673" s="30"/>
      <c r="J673" s="30"/>
      <c r="K673" s="30"/>
    </row>
    <row r="674" spans="1:11" s="18" customFormat="1" x14ac:dyDescent="0.2">
      <c r="A674" s="25"/>
      <c r="B674" s="4"/>
      <c r="C674" s="12"/>
      <c r="D674" s="26"/>
      <c r="E674" s="27"/>
      <c r="F674" s="28"/>
      <c r="G674" s="29"/>
      <c r="H674" s="30"/>
      <c r="I674" s="30"/>
      <c r="J674" s="30"/>
      <c r="K674" s="30"/>
    </row>
    <row r="675" spans="1:11" s="18" customFormat="1" x14ac:dyDescent="0.2">
      <c r="A675" s="25"/>
      <c r="B675" s="4"/>
      <c r="C675" s="12"/>
      <c r="D675" s="26"/>
      <c r="E675" s="27"/>
      <c r="F675" s="28"/>
      <c r="G675" s="29"/>
      <c r="H675" s="30"/>
      <c r="I675" s="30"/>
      <c r="J675" s="30"/>
      <c r="K675" s="30"/>
    </row>
    <row r="676" spans="1:11" s="18" customFormat="1" x14ac:dyDescent="0.2">
      <c r="A676" s="25"/>
      <c r="B676" s="4"/>
      <c r="C676" s="12"/>
      <c r="D676" s="26"/>
      <c r="E676" s="27"/>
      <c r="F676" s="28"/>
      <c r="G676" s="29"/>
      <c r="H676" s="30"/>
      <c r="I676" s="30"/>
      <c r="J676" s="30"/>
      <c r="K676" s="30"/>
    </row>
    <row r="677" spans="1:11" s="18" customFormat="1" x14ac:dyDescent="0.2">
      <c r="A677" s="25"/>
      <c r="B677" s="4"/>
      <c r="C677" s="12"/>
      <c r="D677" s="26"/>
      <c r="E677" s="27"/>
      <c r="F677" s="28"/>
      <c r="G677" s="29"/>
      <c r="H677" s="30"/>
      <c r="I677" s="30"/>
      <c r="J677" s="30"/>
      <c r="K677" s="30"/>
    </row>
    <row r="678" spans="1:11" s="18" customFormat="1" x14ac:dyDescent="0.2">
      <c r="A678" s="25"/>
      <c r="B678" s="4"/>
      <c r="C678" s="12"/>
      <c r="D678" s="26"/>
      <c r="E678" s="27"/>
      <c r="F678" s="28"/>
      <c r="G678" s="29"/>
      <c r="H678" s="30"/>
      <c r="I678" s="30"/>
      <c r="J678" s="30"/>
      <c r="K678" s="30"/>
    </row>
    <row r="679" spans="1:11" s="18" customFormat="1" x14ac:dyDescent="0.2">
      <c r="A679" s="25"/>
      <c r="B679" s="4"/>
      <c r="C679" s="12"/>
      <c r="D679" s="26"/>
      <c r="E679" s="27"/>
      <c r="F679" s="28"/>
      <c r="G679" s="29"/>
      <c r="H679" s="30"/>
      <c r="I679" s="30"/>
      <c r="J679" s="30"/>
      <c r="K679" s="30"/>
    </row>
    <row r="680" spans="1:11" s="18" customFormat="1" x14ac:dyDescent="0.2">
      <c r="A680" s="25"/>
      <c r="B680" s="4"/>
      <c r="C680" s="12"/>
      <c r="D680" s="26"/>
      <c r="E680" s="27"/>
      <c r="F680" s="28"/>
      <c r="G680" s="29"/>
      <c r="H680" s="30"/>
      <c r="I680" s="30"/>
      <c r="J680" s="30"/>
      <c r="K680" s="30"/>
    </row>
    <row r="681" spans="1:11" s="18" customFormat="1" x14ac:dyDescent="0.2">
      <c r="A681" s="25"/>
      <c r="B681" s="4"/>
      <c r="C681" s="12"/>
      <c r="D681" s="26"/>
      <c r="E681" s="27"/>
      <c r="F681" s="28"/>
      <c r="G681" s="29"/>
      <c r="H681" s="30"/>
      <c r="I681" s="30"/>
      <c r="J681" s="30"/>
      <c r="K681" s="30"/>
    </row>
    <row r="682" spans="1:11" s="18" customFormat="1" x14ac:dyDescent="0.2">
      <c r="A682" s="25"/>
      <c r="B682" s="4"/>
      <c r="C682" s="12"/>
      <c r="D682" s="26"/>
      <c r="E682" s="27"/>
      <c r="F682" s="28"/>
      <c r="G682" s="29"/>
      <c r="H682" s="30"/>
      <c r="I682" s="30"/>
      <c r="J682" s="30"/>
      <c r="K682" s="30"/>
    </row>
    <row r="683" spans="1:11" s="18" customFormat="1" x14ac:dyDescent="0.2">
      <c r="A683" s="25"/>
      <c r="B683" s="4"/>
      <c r="C683" s="12"/>
      <c r="D683" s="26"/>
      <c r="E683" s="27"/>
      <c r="F683" s="28"/>
      <c r="G683" s="29"/>
      <c r="H683" s="30"/>
      <c r="I683" s="30"/>
      <c r="J683" s="30"/>
      <c r="K683" s="30"/>
    </row>
    <row r="684" spans="1:11" s="18" customFormat="1" x14ac:dyDescent="0.2">
      <c r="A684" s="25"/>
      <c r="B684" s="4"/>
      <c r="C684" s="12"/>
      <c r="D684" s="26"/>
      <c r="E684" s="27"/>
      <c r="F684" s="28"/>
      <c r="G684" s="29"/>
      <c r="H684" s="30"/>
      <c r="I684" s="30"/>
      <c r="J684" s="30"/>
      <c r="K684" s="30"/>
    </row>
    <row r="685" spans="1:11" s="18" customFormat="1" x14ac:dyDescent="0.2">
      <c r="A685" s="25"/>
      <c r="B685" s="4"/>
      <c r="C685" s="12"/>
      <c r="D685" s="26"/>
      <c r="E685" s="27"/>
      <c r="F685" s="28"/>
      <c r="G685" s="29"/>
      <c r="H685" s="30"/>
      <c r="I685" s="30"/>
      <c r="J685" s="30"/>
      <c r="K685" s="30"/>
    </row>
    <row r="686" spans="1:11" s="18" customFormat="1" x14ac:dyDescent="0.2">
      <c r="A686" s="25"/>
      <c r="B686" s="4"/>
      <c r="C686" s="12"/>
      <c r="D686" s="26"/>
      <c r="E686" s="27"/>
      <c r="F686" s="28"/>
      <c r="G686" s="29"/>
      <c r="H686" s="30"/>
      <c r="I686" s="30"/>
      <c r="J686" s="30"/>
      <c r="K686" s="30"/>
    </row>
    <row r="687" spans="1:11" s="18" customFormat="1" x14ac:dyDescent="0.2">
      <c r="A687" s="25"/>
      <c r="B687" s="4"/>
      <c r="C687" s="12"/>
      <c r="D687" s="26"/>
      <c r="E687" s="27"/>
      <c r="F687" s="28"/>
      <c r="G687" s="29"/>
      <c r="H687" s="30"/>
      <c r="I687" s="30"/>
      <c r="J687" s="30"/>
      <c r="K687" s="30"/>
    </row>
    <row r="688" spans="1:11" s="18" customFormat="1" x14ac:dyDescent="0.2">
      <c r="A688" s="25"/>
      <c r="B688" s="4"/>
      <c r="C688" s="12"/>
      <c r="D688" s="26"/>
      <c r="E688" s="27"/>
      <c r="F688" s="28"/>
      <c r="G688" s="29"/>
      <c r="H688" s="30"/>
      <c r="I688" s="30"/>
      <c r="J688" s="30"/>
      <c r="K688" s="30"/>
    </row>
    <row r="689" spans="1:11" s="18" customFormat="1" x14ac:dyDescent="0.2">
      <c r="A689" s="25"/>
      <c r="B689" s="4"/>
      <c r="C689" s="12"/>
      <c r="D689" s="26"/>
      <c r="E689" s="27"/>
      <c r="F689" s="28"/>
      <c r="G689" s="29"/>
      <c r="H689" s="30"/>
      <c r="I689" s="30"/>
      <c r="J689" s="30"/>
      <c r="K689" s="30"/>
    </row>
    <row r="690" spans="1:11" s="18" customFormat="1" x14ac:dyDescent="0.2">
      <c r="A690" s="25"/>
      <c r="B690" s="4"/>
      <c r="C690" s="12"/>
      <c r="D690" s="26"/>
      <c r="E690" s="27"/>
      <c r="F690" s="28"/>
      <c r="G690" s="29"/>
      <c r="H690" s="30"/>
      <c r="I690" s="30"/>
      <c r="J690" s="30"/>
      <c r="K690" s="30"/>
    </row>
    <row r="691" spans="1:11" s="18" customFormat="1" x14ac:dyDescent="0.2">
      <c r="A691" s="25"/>
      <c r="B691" s="4"/>
      <c r="C691" s="12"/>
      <c r="D691" s="26"/>
      <c r="E691" s="27"/>
      <c r="F691" s="28"/>
      <c r="G691" s="29"/>
      <c r="H691" s="30"/>
      <c r="I691" s="30"/>
      <c r="J691" s="30"/>
      <c r="K691" s="30"/>
    </row>
    <row r="692" spans="1:11" s="18" customFormat="1" x14ac:dyDescent="0.2">
      <c r="A692" s="25"/>
      <c r="B692" s="4"/>
      <c r="C692" s="12"/>
      <c r="D692" s="26"/>
      <c r="E692" s="27"/>
      <c r="F692" s="28"/>
      <c r="G692" s="29"/>
      <c r="H692" s="30"/>
      <c r="I692" s="30"/>
      <c r="J692" s="30"/>
      <c r="K692" s="30"/>
    </row>
    <row r="693" spans="1:11" s="18" customFormat="1" x14ac:dyDescent="0.2">
      <c r="A693" s="25"/>
      <c r="B693" s="4"/>
      <c r="C693" s="12"/>
      <c r="D693" s="26"/>
      <c r="E693" s="27"/>
      <c r="F693" s="28"/>
      <c r="G693" s="29"/>
      <c r="H693" s="30"/>
      <c r="I693" s="30"/>
      <c r="J693" s="30"/>
      <c r="K693" s="30"/>
    </row>
    <row r="694" spans="1:11" s="18" customFormat="1" x14ac:dyDescent="0.2">
      <c r="A694" s="25"/>
      <c r="B694" s="4"/>
      <c r="C694" s="12"/>
      <c r="D694" s="26"/>
      <c r="E694" s="27"/>
      <c r="F694" s="28"/>
      <c r="G694" s="29"/>
      <c r="H694" s="30"/>
      <c r="I694" s="30"/>
      <c r="J694" s="30"/>
      <c r="K694" s="30"/>
    </row>
    <row r="695" spans="1:11" s="18" customFormat="1" x14ac:dyDescent="0.2">
      <c r="A695" s="25"/>
      <c r="B695" s="4"/>
      <c r="C695" s="12"/>
      <c r="D695" s="26"/>
      <c r="E695" s="27"/>
      <c r="F695" s="28"/>
      <c r="G695" s="29"/>
      <c r="H695" s="30"/>
      <c r="I695" s="30"/>
      <c r="J695" s="30"/>
      <c r="K695" s="30"/>
    </row>
    <row r="696" spans="1:11" s="18" customFormat="1" x14ac:dyDescent="0.2">
      <c r="A696" s="25"/>
      <c r="B696" s="4"/>
      <c r="C696" s="12"/>
      <c r="D696" s="26"/>
      <c r="E696" s="27"/>
      <c r="F696" s="28"/>
      <c r="G696" s="29"/>
      <c r="H696" s="30"/>
      <c r="I696" s="30"/>
      <c r="J696" s="30"/>
      <c r="K696" s="30"/>
    </row>
    <row r="697" spans="1:11" s="18" customFormat="1" x14ac:dyDescent="0.2">
      <c r="A697" s="25"/>
      <c r="B697" s="4"/>
      <c r="C697" s="12"/>
      <c r="D697" s="26"/>
      <c r="E697" s="27"/>
      <c r="F697" s="28"/>
      <c r="G697" s="29"/>
      <c r="H697" s="30"/>
      <c r="I697" s="30"/>
      <c r="J697" s="30"/>
      <c r="K697" s="30"/>
    </row>
    <row r="698" spans="1:11" s="18" customFormat="1" x14ac:dyDescent="0.2">
      <c r="A698" s="25"/>
      <c r="B698" s="4"/>
      <c r="C698" s="12"/>
      <c r="D698" s="26"/>
      <c r="E698" s="27"/>
      <c r="F698" s="28"/>
      <c r="G698" s="29"/>
      <c r="H698" s="30"/>
      <c r="I698" s="30"/>
      <c r="J698" s="30"/>
      <c r="K698" s="30"/>
    </row>
    <row r="699" spans="1:11" s="18" customFormat="1" x14ac:dyDescent="0.2">
      <c r="A699" s="25"/>
      <c r="B699" s="4"/>
      <c r="C699" s="12"/>
      <c r="D699" s="26"/>
      <c r="E699" s="27"/>
      <c r="F699" s="28"/>
      <c r="G699" s="29"/>
      <c r="H699" s="30"/>
      <c r="I699" s="30"/>
      <c r="J699" s="30"/>
      <c r="K699" s="30"/>
    </row>
    <row r="700" spans="1:11" s="18" customFormat="1" x14ac:dyDescent="0.2">
      <c r="A700" s="25"/>
      <c r="B700" s="4"/>
      <c r="C700" s="12"/>
      <c r="D700" s="26"/>
      <c r="E700" s="27"/>
      <c r="F700" s="28"/>
      <c r="G700" s="29"/>
      <c r="H700" s="30"/>
      <c r="I700" s="30"/>
      <c r="J700" s="30"/>
      <c r="K700" s="30"/>
    </row>
    <row r="701" spans="1:11" s="18" customFormat="1" x14ac:dyDescent="0.2">
      <c r="A701" s="25"/>
      <c r="B701" s="4"/>
      <c r="C701" s="12"/>
      <c r="D701" s="26"/>
      <c r="E701" s="27"/>
      <c r="F701" s="28"/>
      <c r="G701" s="29"/>
      <c r="H701" s="30"/>
      <c r="I701" s="30"/>
      <c r="J701" s="30"/>
      <c r="K701" s="30"/>
    </row>
    <row r="702" spans="1:11" s="18" customFormat="1" x14ac:dyDescent="0.2">
      <c r="A702" s="25"/>
      <c r="B702" s="4"/>
      <c r="C702" s="12"/>
      <c r="D702" s="26"/>
      <c r="E702" s="27"/>
      <c r="F702" s="28"/>
      <c r="G702" s="29"/>
      <c r="H702" s="30"/>
      <c r="I702" s="30"/>
      <c r="J702" s="30"/>
      <c r="K702" s="30"/>
    </row>
    <row r="703" spans="1:11" s="18" customFormat="1" x14ac:dyDescent="0.2">
      <c r="A703" s="25"/>
      <c r="B703" s="4"/>
      <c r="C703" s="12"/>
      <c r="D703" s="26"/>
      <c r="E703" s="27"/>
      <c r="F703" s="28"/>
      <c r="G703" s="29"/>
      <c r="H703" s="30"/>
      <c r="I703" s="30"/>
      <c r="J703" s="30"/>
      <c r="K703" s="30"/>
    </row>
    <row r="704" spans="1:11" s="18" customFormat="1" x14ac:dyDescent="0.2">
      <c r="A704" s="25"/>
      <c r="B704" s="4"/>
      <c r="C704" s="12"/>
      <c r="D704" s="26"/>
      <c r="E704" s="27"/>
      <c r="F704" s="28"/>
      <c r="G704" s="29"/>
      <c r="H704" s="30"/>
      <c r="I704" s="30"/>
      <c r="J704" s="30"/>
      <c r="K704" s="30"/>
    </row>
    <row r="705" spans="1:11" s="18" customFormat="1" x14ac:dyDescent="0.2">
      <c r="A705" s="25"/>
      <c r="B705" s="4"/>
      <c r="C705" s="12"/>
      <c r="D705" s="26"/>
      <c r="E705" s="27"/>
      <c r="F705" s="28"/>
      <c r="G705" s="29"/>
      <c r="H705" s="30"/>
      <c r="I705" s="30"/>
      <c r="J705" s="30"/>
      <c r="K705" s="30"/>
    </row>
    <row r="706" spans="1:11" s="18" customFormat="1" x14ac:dyDescent="0.2">
      <c r="A706" s="25"/>
      <c r="B706" s="4"/>
      <c r="C706" s="12"/>
      <c r="D706" s="26"/>
      <c r="E706" s="27"/>
      <c r="F706" s="28"/>
      <c r="G706" s="29"/>
      <c r="H706" s="30"/>
      <c r="I706" s="30"/>
      <c r="J706" s="30"/>
      <c r="K706" s="30"/>
    </row>
    <row r="707" spans="1:11" s="18" customFormat="1" x14ac:dyDescent="0.2">
      <c r="A707" s="25"/>
      <c r="B707" s="4"/>
      <c r="C707" s="12"/>
      <c r="D707" s="26"/>
      <c r="E707" s="27"/>
      <c r="F707" s="28"/>
      <c r="G707" s="29"/>
      <c r="H707" s="30"/>
      <c r="I707" s="30"/>
      <c r="J707" s="30"/>
      <c r="K707" s="30"/>
    </row>
    <row r="708" spans="1:11" s="18" customFormat="1" x14ac:dyDescent="0.2">
      <c r="A708" s="25"/>
      <c r="B708" s="4"/>
      <c r="C708" s="12"/>
      <c r="D708" s="26"/>
      <c r="E708" s="27"/>
      <c r="F708" s="28"/>
      <c r="G708" s="29"/>
      <c r="H708" s="30"/>
      <c r="I708" s="30"/>
      <c r="J708" s="30"/>
      <c r="K708" s="30"/>
    </row>
    <row r="709" spans="1:11" s="18" customFormat="1" x14ac:dyDescent="0.2">
      <c r="A709" s="25"/>
      <c r="B709" s="4"/>
      <c r="C709" s="12"/>
      <c r="D709" s="26"/>
      <c r="E709" s="27"/>
      <c r="F709" s="28"/>
      <c r="G709" s="29"/>
      <c r="H709" s="30"/>
      <c r="I709" s="30"/>
      <c r="J709" s="30"/>
      <c r="K709" s="30"/>
    </row>
    <row r="710" spans="1:11" s="18" customFormat="1" x14ac:dyDescent="0.2">
      <c r="A710" s="25"/>
      <c r="B710" s="4"/>
      <c r="C710" s="12"/>
      <c r="D710" s="26"/>
      <c r="E710" s="27"/>
      <c r="F710" s="28"/>
      <c r="G710" s="29"/>
      <c r="H710" s="30"/>
      <c r="I710" s="30"/>
      <c r="J710" s="30"/>
      <c r="K710" s="30"/>
    </row>
    <row r="711" spans="1:11" s="18" customFormat="1" x14ac:dyDescent="0.2">
      <c r="A711" s="25"/>
      <c r="B711" s="4"/>
      <c r="C711" s="12"/>
      <c r="D711" s="26"/>
      <c r="E711" s="27"/>
      <c r="F711" s="28"/>
      <c r="G711" s="29"/>
      <c r="H711" s="30"/>
      <c r="I711" s="30"/>
      <c r="J711" s="30"/>
      <c r="K711" s="30"/>
    </row>
    <row r="712" spans="1:11" s="18" customFormat="1" x14ac:dyDescent="0.2">
      <c r="A712" s="25"/>
      <c r="B712" s="4"/>
      <c r="C712" s="12"/>
      <c r="D712" s="26"/>
      <c r="E712" s="27"/>
      <c r="F712" s="28"/>
      <c r="G712" s="29"/>
      <c r="H712" s="30"/>
      <c r="I712" s="30"/>
      <c r="J712" s="30"/>
      <c r="K712" s="30"/>
    </row>
    <row r="713" spans="1:11" s="18" customFormat="1" x14ac:dyDescent="0.2">
      <c r="A713" s="25"/>
      <c r="B713" s="4"/>
      <c r="C713" s="12"/>
      <c r="D713" s="26"/>
      <c r="E713" s="27"/>
      <c r="F713" s="28"/>
      <c r="G713" s="29"/>
      <c r="H713" s="30"/>
      <c r="I713" s="30"/>
      <c r="J713" s="30"/>
      <c r="K713" s="30"/>
    </row>
    <row r="714" spans="1:11" s="18" customFormat="1" x14ac:dyDescent="0.2">
      <c r="A714" s="25"/>
      <c r="B714" s="4"/>
      <c r="C714" s="12"/>
      <c r="D714" s="26"/>
      <c r="E714" s="27"/>
      <c r="F714" s="28"/>
      <c r="G714" s="29"/>
      <c r="H714" s="30"/>
      <c r="I714" s="30"/>
      <c r="J714" s="30"/>
      <c r="K714" s="30"/>
    </row>
    <row r="715" spans="1:11" s="18" customFormat="1" x14ac:dyDescent="0.2">
      <c r="A715" s="25"/>
      <c r="B715" s="4"/>
      <c r="C715" s="12"/>
      <c r="D715" s="26"/>
      <c r="E715" s="27"/>
      <c r="F715" s="28"/>
      <c r="G715" s="29"/>
      <c r="H715" s="30"/>
      <c r="I715" s="30"/>
      <c r="J715" s="30"/>
      <c r="K715" s="30"/>
    </row>
    <row r="716" spans="1:11" s="18" customFormat="1" x14ac:dyDescent="0.2">
      <c r="A716" s="25"/>
      <c r="B716" s="4"/>
      <c r="C716" s="12"/>
      <c r="D716" s="26"/>
      <c r="E716" s="27"/>
      <c r="F716" s="28"/>
      <c r="G716" s="29"/>
      <c r="H716" s="30"/>
      <c r="I716" s="30"/>
      <c r="J716" s="30"/>
      <c r="K716" s="30"/>
    </row>
    <row r="717" spans="1:11" s="18" customFormat="1" x14ac:dyDescent="0.2">
      <c r="A717" s="25"/>
      <c r="B717" s="4"/>
      <c r="C717" s="12"/>
      <c r="D717" s="26"/>
      <c r="E717" s="27"/>
      <c r="F717" s="28"/>
      <c r="G717" s="29"/>
      <c r="H717" s="30"/>
      <c r="I717" s="30"/>
      <c r="J717" s="30"/>
      <c r="K717" s="30"/>
    </row>
    <row r="718" spans="1:11" s="18" customFormat="1" x14ac:dyDescent="0.2">
      <c r="A718" s="25"/>
      <c r="B718" s="4"/>
      <c r="C718" s="12"/>
      <c r="D718" s="26"/>
      <c r="E718" s="27"/>
      <c r="F718" s="28"/>
      <c r="G718" s="29"/>
      <c r="H718" s="30"/>
      <c r="I718" s="30"/>
      <c r="J718" s="30"/>
      <c r="K718" s="30"/>
    </row>
    <row r="719" spans="1:11" s="18" customFormat="1" x14ac:dyDescent="0.2">
      <c r="A719" s="25"/>
      <c r="B719" s="4"/>
      <c r="C719" s="12"/>
      <c r="D719" s="26"/>
      <c r="E719" s="27"/>
      <c r="F719" s="28"/>
      <c r="G719" s="29"/>
      <c r="H719" s="30"/>
      <c r="I719" s="30"/>
      <c r="J719" s="30"/>
      <c r="K719" s="30"/>
    </row>
    <row r="720" spans="1:11" s="18" customFormat="1" x14ac:dyDescent="0.2">
      <c r="A720" s="25"/>
      <c r="B720" s="4"/>
      <c r="C720" s="12"/>
      <c r="D720" s="26"/>
      <c r="E720" s="27"/>
      <c r="F720" s="28"/>
      <c r="G720" s="29"/>
      <c r="H720" s="30"/>
      <c r="I720" s="30"/>
      <c r="J720" s="30"/>
      <c r="K720" s="30"/>
    </row>
    <row r="721" spans="1:11" s="18" customFormat="1" x14ac:dyDescent="0.2">
      <c r="A721" s="25"/>
      <c r="B721" s="4"/>
      <c r="C721" s="12"/>
      <c r="D721" s="26"/>
      <c r="E721" s="27"/>
      <c r="F721" s="28"/>
      <c r="G721" s="29"/>
      <c r="H721" s="30"/>
      <c r="I721" s="30"/>
      <c r="J721" s="30"/>
      <c r="K721" s="30"/>
    </row>
    <row r="722" spans="1:11" s="18" customFormat="1" x14ac:dyDescent="0.2">
      <c r="A722" s="25"/>
      <c r="B722" s="4"/>
      <c r="C722" s="12"/>
      <c r="D722" s="26"/>
      <c r="E722" s="27"/>
      <c r="F722" s="28"/>
      <c r="G722" s="29"/>
      <c r="H722" s="30"/>
      <c r="I722" s="30"/>
      <c r="J722" s="30"/>
      <c r="K722" s="30"/>
    </row>
    <row r="723" spans="1:11" s="18" customFormat="1" x14ac:dyDescent="0.2">
      <c r="A723" s="25"/>
      <c r="B723" s="4"/>
      <c r="C723" s="12"/>
      <c r="D723" s="26"/>
      <c r="E723" s="27"/>
      <c r="F723" s="28"/>
      <c r="G723" s="29"/>
      <c r="H723" s="30"/>
      <c r="I723" s="30"/>
      <c r="J723" s="30"/>
      <c r="K723" s="30"/>
    </row>
    <row r="724" spans="1:11" s="18" customFormat="1" x14ac:dyDescent="0.2">
      <c r="A724" s="25"/>
      <c r="B724" s="4"/>
      <c r="C724" s="12"/>
      <c r="D724" s="26"/>
      <c r="E724" s="27"/>
      <c r="F724" s="28"/>
      <c r="G724" s="29"/>
      <c r="H724" s="30"/>
      <c r="I724" s="30"/>
      <c r="J724" s="30"/>
      <c r="K724" s="30"/>
    </row>
    <row r="725" spans="1:11" s="18" customFormat="1" x14ac:dyDescent="0.2">
      <c r="A725" s="25"/>
      <c r="B725" s="4"/>
      <c r="C725" s="12"/>
      <c r="D725" s="26"/>
      <c r="E725" s="27"/>
      <c r="F725" s="28"/>
      <c r="G725" s="29"/>
      <c r="H725" s="30"/>
      <c r="I725" s="30"/>
      <c r="J725" s="30"/>
      <c r="K725" s="30"/>
    </row>
    <row r="726" spans="1:11" s="18" customFormat="1" x14ac:dyDescent="0.2">
      <c r="A726" s="25"/>
      <c r="B726" s="4"/>
      <c r="C726" s="12"/>
      <c r="D726" s="26"/>
      <c r="E726" s="27"/>
      <c r="F726" s="28"/>
      <c r="G726" s="29"/>
      <c r="H726" s="30"/>
      <c r="I726" s="30"/>
      <c r="J726" s="30"/>
      <c r="K726" s="30"/>
    </row>
    <row r="727" spans="1:11" s="18" customFormat="1" x14ac:dyDescent="0.2">
      <c r="A727" s="25"/>
      <c r="B727" s="4"/>
      <c r="C727" s="12"/>
      <c r="D727" s="26"/>
      <c r="E727" s="27"/>
      <c r="F727" s="28"/>
      <c r="G727" s="29"/>
      <c r="H727" s="30"/>
      <c r="I727" s="30"/>
      <c r="J727" s="30"/>
      <c r="K727" s="30"/>
    </row>
    <row r="728" spans="1:11" s="18" customFormat="1" x14ac:dyDescent="0.2">
      <c r="A728" s="25"/>
      <c r="B728" s="4"/>
      <c r="C728" s="12"/>
      <c r="D728" s="26"/>
      <c r="E728" s="27"/>
      <c r="F728" s="28"/>
      <c r="G728" s="29"/>
      <c r="H728" s="30"/>
      <c r="I728" s="30"/>
      <c r="J728" s="30"/>
      <c r="K728" s="30"/>
    </row>
    <row r="729" spans="1:11" s="18" customFormat="1" x14ac:dyDescent="0.2">
      <c r="A729" s="25"/>
      <c r="B729" s="4"/>
      <c r="C729" s="12"/>
      <c r="D729" s="26"/>
      <c r="E729" s="27"/>
      <c r="F729" s="28"/>
      <c r="G729" s="29"/>
      <c r="H729" s="30"/>
      <c r="I729" s="30"/>
      <c r="J729" s="30"/>
      <c r="K729" s="30"/>
    </row>
    <row r="730" spans="1:11" s="18" customFormat="1" x14ac:dyDescent="0.2">
      <c r="A730" s="25"/>
      <c r="B730" s="4"/>
      <c r="C730" s="12"/>
      <c r="D730" s="26"/>
      <c r="E730" s="27"/>
      <c r="F730" s="28"/>
      <c r="G730" s="29"/>
      <c r="H730" s="30"/>
      <c r="I730" s="30"/>
      <c r="J730" s="30"/>
      <c r="K730" s="30"/>
    </row>
    <row r="731" spans="1:11" s="18" customFormat="1" x14ac:dyDescent="0.2">
      <c r="A731" s="25"/>
      <c r="B731" s="4"/>
      <c r="C731" s="12"/>
      <c r="D731" s="26"/>
      <c r="E731" s="27"/>
      <c r="F731" s="28"/>
      <c r="G731" s="29"/>
      <c r="H731" s="30"/>
      <c r="I731" s="30"/>
      <c r="J731" s="30"/>
      <c r="K731" s="30"/>
    </row>
    <row r="732" spans="1:11" s="18" customFormat="1" x14ac:dyDescent="0.2">
      <c r="A732" s="25"/>
      <c r="B732" s="4"/>
      <c r="C732" s="12"/>
      <c r="D732" s="26"/>
      <c r="E732" s="27"/>
      <c r="F732" s="28"/>
      <c r="G732" s="29"/>
      <c r="H732" s="30"/>
      <c r="I732" s="30"/>
      <c r="J732" s="30"/>
      <c r="K732" s="30"/>
    </row>
    <row r="733" spans="1:11" s="18" customFormat="1" x14ac:dyDescent="0.2">
      <c r="A733" s="25"/>
      <c r="B733" s="4"/>
      <c r="C733" s="12"/>
      <c r="D733" s="26"/>
      <c r="E733" s="27"/>
      <c r="F733" s="28"/>
      <c r="G733" s="29"/>
      <c r="H733" s="30"/>
      <c r="I733" s="30"/>
      <c r="J733" s="30"/>
      <c r="K733" s="30"/>
    </row>
    <row r="734" spans="1:11" s="18" customFormat="1" x14ac:dyDescent="0.2">
      <c r="A734" s="25"/>
      <c r="B734" s="4"/>
      <c r="C734" s="12"/>
      <c r="D734" s="26"/>
      <c r="E734" s="27"/>
      <c r="F734" s="28"/>
      <c r="G734" s="29"/>
      <c r="H734" s="30"/>
      <c r="I734" s="30"/>
      <c r="J734" s="30"/>
      <c r="K734" s="30"/>
    </row>
    <row r="735" spans="1:11" s="18" customFormat="1" x14ac:dyDescent="0.2">
      <c r="A735" s="25"/>
      <c r="B735" s="4"/>
      <c r="C735" s="12"/>
      <c r="D735" s="26"/>
      <c r="E735" s="27"/>
      <c r="F735" s="28"/>
      <c r="G735" s="29"/>
      <c r="H735" s="30"/>
      <c r="I735" s="30"/>
      <c r="J735" s="30"/>
      <c r="K735" s="30"/>
    </row>
    <row r="736" spans="1:11" s="18" customFormat="1" x14ac:dyDescent="0.2">
      <c r="A736" s="25"/>
      <c r="B736" s="4"/>
      <c r="C736" s="12"/>
      <c r="D736" s="26"/>
      <c r="E736" s="27"/>
      <c r="F736" s="28"/>
      <c r="G736" s="29"/>
      <c r="H736" s="30"/>
      <c r="I736" s="30"/>
      <c r="J736" s="30"/>
      <c r="K736" s="30"/>
    </row>
    <row r="737" spans="1:11" s="18" customFormat="1" x14ac:dyDescent="0.2">
      <c r="A737" s="25"/>
      <c r="B737" s="4"/>
      <c r="C737" s="12"/>
      <c r="D737" s="26"/>
      <c r="E737" s="27"/>
      <c r="F737" s="28"/>
      <c r="G737" s="29"/>
      <c r="H737" s="30"/>
      <c r="I737" s="30"/>
      <c r="J737" s="30"/>
      <c r="K737" s="30"/>
    </row>
    <row r="738" spans="1:11" s="18" customFormat="1" x14ac:dyDescent="0.2">
      <c r="A738" s="25"/>
      <c r="B738" s="4"/>
      <c r="C738" s="12"/>
      <c r="D738" s="26"/>
      <c r="E738" s="27"/>
      <c r="F738" s="28"/>
      <c r="G738" s="29"/>
      <c r="H738" s="30"/>
      <c r="I738" s="30"/>
      <c r="J738" s="30"/>
      <c r="K738" s="30"/>
    </row>
    <row r="739" spans="1:11" s="18" customFormat="1" x14ac:dyDescent="0.2">
      <c r="A739" s="25"/>
      <c r="B739" s="4"/>
      <c r="C739" s="12"/>
      <c r="D739" s="26"/>
      <c r="E739" s="27"/>
      <c r="F739" s="28"/>
      <c r="G739" s="29"/>
      <c r="H739" s="30"/>
      <c r="I739" s="30"/>
      <c r="J739" s="30"/>
      <c r="K739" s="30"/>
    </row>
    <row r="740" spans="1:11" s="18" customFormat="1" x14ac:dyDescent="0.2">
      <c r="A740" s="25"/>
      <c r="B740" s="4"/>
      <c r="C740" s="12"/>
      <c r="D740" s="26"/>
      <c r="E740" s="27"/>
      <c r="F740" s="28"/>
      <c r="G740" s="29"/>
      <c r="H740" s="30"/>
      <c r="I740" s="30"/>
      <c r="J740" s="30"/>
      <c r="K740" s="30"/>
    </row>
    <row r="741" spans="1:11" s="18" customFormat="1" x14ac:dyDescent="0.2">
      <c r="A741" s="25"/>
      <c r="B741" s="4"/>
      <c r="C741" s="12"/>
      <c r="D741" s="26"/>
      <c r="E741" s="27"/>
      <c r="F741" s="28"/>
      <c r="G741" s="29"/>
      <c r="H741" s="30"/>
      <c r="I741" s="30"/>
      <c r="J741" s="30"/>
      <c r="K741" s="30"/>
    </row>
    <row r="742" spans="1:11" s="18" customFormat="1" x14ac:dyDescent="0.2">
      <c r="A742" s="25"/>
      <c r="B742" s="4"/>
      <c r="C742" s="12"/>
      <c r="D742" s="26"/>
      <c r="E742" s="27"/>
      <c r="F742" s="28"/>
      <c r="G742" s="29"/>
      <c r="H742" s="30"/>
      <c r="I742" s="30"/>
      <c r="J742" s="30"/>
      <c r="K742" s="30"/>
    </row>
    <row r="743" spans="1:11" s="18" customFormat="1" x14ac:dyDescent="0.2">
      <c r="A743" s="25"/>
      <c r="B743" s="4"/>
      <c r="C743" s="12"/>
      <c r="D743" s="26"/>
      <c r="E743" s="27"/>
      <c r="F743" s="28"/>
      <c r="G743" s="29"/>
      <c r="H743" s="30"/>
      <c r="I743" s="30"/>
      <c r="J743" s="30"/>
      <c r="K743" s="30"/>
    </row>
    <row r="744" spans="1:11" s="18" customFormat="1" x14ac:dyDescent="0.2">
      <c r="A744" s="25"/>
      <c r="B744" s="4"/>
      <c r="C744" s="12"/>
      <c r="D744" s="26"/>
      <c r="E744" s="27"/>
      <c r="F744" s="28"/>
      <c r="G744" s="29"/>
      <c r="H744" s="30"/>
      <c r="I744" s="30"/>
      <c r="J744" s="30"/>
      <c r="K744" s="30"/>
    </row>
    <row r="745" spans="1:11" s="18" customFormat="1" x14ac:dyDescent="0.2">
      <c r="A745" s="25"/>
      <c r="B745" s="4"/>
      <c r="C745" s="12"/>
      <c r="D745" s="26"/>
      <c r="E745" s="27"/>
      <c r="F745" s="28"/>
      <c r="G745" s="29"/>
      <c r="H745" s="30"/>
      <c r="I745" s="30"/>
      <c r="J745" s="30"/>
      <c r="K745" s="30"/>
    </row>
    <row r="746" spans="1:11" s="18" customFormat="1" x14ac:dyDescent="0.2">
      <c r="A746" s="25"/>
      <c r="B746" s="4"/>
      <c r="C746" s="12"/>
      <c r="D746" s="26"/>
      <c r="E746" s="27"/>
      <c r="F746" s="28"/>
      <c r="G746" s="29"/>
      <c r="H746" s="30"/>
      <c r="I746" s="30"/>
      <c r="J746" s="30"/>
      <c r="K746" s="30"/>
    </row>
    <row r="747" spans="1:11" s="18" customFormat="1" x14ac:dyDescent="0.2">
      <c r="A747" s="25"/>
      <c r="B747" s="4"/>
      <c r="C747" s="12"/>
      <c r="D747" s="26"/>
      <c r="E747" s="27"/>
      <c r="F747" s="28"/>
      <c r="G747" s="29"/>
      <c r="H747" s="30"/>
      <c r="I747" s="30"/>
      <c r="J747" s="30"/>
      <c r="K747" s="30"/>
    </row>
    <row r="748" spans="1:11" s="18" customFormat="1" x14ac:dyDescent="0.2">
      <c r="A748" s="25"/>
      <c r="B748" s="4"/>
      <c r="C748" s="12"/>
      <c r="D748" s="26"/>
      <c r="E748" s="27"/>
      <c r="F748" s="28"/>
      <c r="G748" s="29"/>
      <c r="H748" s="30"/>
      <c r="I748" s="30"/>
      <c r="J748" s="30"/>
      <c r="K748" s="30"/>
    </row>
    <row r="749" spans="1:11" s="18" customFormat="1" x14ac:dyDescent="0.2">
      <c r="A749" s="25"/>
      <c r="B749" s="4"/>
      <c r="C749" s="12"/>
      <c r="D749" s="26"/>
      <c r="E749" s="27"/>
      <c r="F749" s="28"/>
      <c r="G749" s="29"/>
      <c r="H749" s="30"/>
      <c r="I749" s="30"/>
      <c r="J749" s="30"/>
      <c r="K749" s="30"/>
    </row>
    <row r="750" spans="1:11" s="18" customFormat="1" x14ac:dyDescent="0.2">
      <c r="A750" s="25"/>
      <c r="B750" s="4"/>
      <c r="C750" s="12"/>
      <c r="D750" s="26"/>
      <c r="E750" s="27"/>
      <c r="F750" s="28"/>
      <c r="G750" s="29"/>
      <c r="H750" s="30"/>
      <c r="I750" s="30"/>
      <c r="J750" s="30"/>
      <c r="K750" s="30"/>
    </row>
    <row r="751" spans="1:11" s="18" customFormat="1" x14ac:dyDescent="0.2">
      <c r="A751" s="25"/>
      <c r="B751" s="4"/>
      <c r="C751" s="12"/>
      <c r="D751" s="26"/>
      <c r="E751" s="27"/>
      <c r="F751" s="28"/>
      <c r="G751" s="29"/>
      <c r="H751" s="30"/>
      <c r="I751" s="30"/>
      <c r="J751" s="30"/>
      <c r="K751" s="30"/>
    </row>
    <row r="752" spans="1:11" s="18" customFormat="1" x14ac:dyDescent="0.2">
      <c r="A752" s="25"/>
      <c r="B752" s="4"/>
      <c r="C752" s="12"/>
      <c r="D752" s="26"/>
      <c r="E752" s="27"/>
      <c r="F752" s="28"/>
      <c r="G752" s="29"/>
      <c r="H752" s="30"/>
      <c r="I752" s="30"/>
      <c r="J752" s="30"/>
      <c r="K752" s="30"/>
    </row>
    <row r="753" spans="1:11" s="18" customFormat="1" x14ac:dyDescent="0.2">
      <c r="A753" s="25"/>
      <c r="B753" s="4"/>
      <c r="C753" s="12"/>
      <c r="D753" s="26"/>
      <c r="E753" s="27"/>
      <c r="F753" s="28"/>
      <c r="G753" s="29"/>
      <c r="H753" s="30"/>
      <c r="I753" s="30"/>
      <c r="J753" s="30"/>
      <c r="K753" s="30"/>
    </row>
    <row r="754" spans="1:11" s="18" customFormat="1" x14ac:dyDescent="0.2">
      <c r="A754" s="25"/>
      <c r="B754" s="4"/>
      <c r="C754" s="12"/>
      <c r="D754" s="26"/>
      <c r="E754" s="27"/>
      <c r="F754" s="28"/>
      <c r="G754" s="29"/>
      <c r="H754" s="30"/>
      <c r="I754" s="30"/>
      <c r="J754" s="30"/>
      <c r="K754" s="30"/>
    </row>
    <row r="755" spans="1:11" s="18" customFormat="1" x14ac:dyDescent="0.2">
      <c r="A755" s="25"/>
      <c r="B755" s="4"/>
      <c r="C755" s="12"/>
      <c r="D755" s="26"/>
      <c r="E755" s="27"/>
      <c r="F755" s="28"/>
      <c r="G755" s="29"/>
      <c r="H755" s="30"/>
      <c r="I755" s="30"/>
      <c r="J755" s="30"/>
      <c r="K755" s="30"/>
    </row>
    <row r="756" spans="1:11" s="18" customFormat="1" x14ac:dyDescent="0.2">
      <c r="A756" s="25"/>
      <c r="B756" s="4"/>
      <c r="C756" s="12"/>
      <c r="D756" s="26"/>
      <c r="E756" s="27"/>
      <c r="F756" s="28"/>
      <c r="G756" s="29"/>
      <c r="H756" s="30"/>
      <c r="I756" s="30"/>
      <c r="J756" s="30"/>
      <c r="K756" s="30"/>
    </row>
    <row r="757" spans="1:11" s="18" customFormat="1" x14ac:dyDescent="0.2">
      <c r="A757" s="25"/>
      <c r="B757" s="4"/>
      <c r="C757" s="12"/>
      <c r="D757" s="26"/>
      <c r="E757" s="27"/>
      <c r="F757" s="28"/>
      <c r="G757" s="29"/>
      <c r="H757" s="30"/>
      <c r="I757" s="30"/>
      <c r="J757" s="30"/>
      <c r="K757" s="30"/>
    </row>
    <row r="758" spans="1:11" s="18" customFormat="1" x14ac:dyDescent="0.2">
      <c r="A758" s="25"/>
      <c r="B758" s="4"/>
      <c r="C758" s="12"/>
      <c r="D758" s="26"/>
      <c r="E758" s="27"/>
      <c r="F758" s="28"/>
      <c r="G758" s="29"/>
      <c r="H758" s="30"/>
      <c r="I758" s="30"/>
      <c r="J758" s="30"/>
      <c r="K758" s="30"/>
    </row>
    <row r="759" spans="1:11" s="18" customFormat="1" x14ac:dyDescent="0.2">
      <c r="A759" s="25"/>
      <c r="B759" s="4"/>
      <c r="C759" s="12"/>
      <c r="D759" s="26"/>
      <c r="E759" s="27"/>
      <c r="F759" s="28"/>
      <c r="G759" s="29"/>
      <c r="H759" s="30"/>
      <c r="I759" s="30"/>
      <c r="J759" s="30"/>
      <c r="K759" s="30"/>
    </row>
    <row r="760" spans="1:11" s="18" customFormat="1" x14ac:dyDescent="0.2">
      <c r="A760" s="25"/>
      <c r="B760" s="4"/>
      <c r="C760" s="12"/>
      <c r="D760" s="26"/>
      <c r="E760" s="27"/>
      <c r="F760" s="28"/>
      <c r="G760" s="29"/>
      <c r="H760" s="30"/>
      <c r="I760" s="30"/>
      <c r="J760" s="30"/>
      <c r="K760" s="30"/>
    </row>
    <row r="761" spans="1:11" s="18" customFormat="1" x14ac:dyDescent="0.2">
      <c r="A761" s="25"/>
      <c r="B761" s="4"/>
      <c r="C761" s="12"/>
      <c r="D761" s="26"/>
      <c r="E761" s="27"/>
      <c r="F761" s="28"/>
      <c r="G761" s="29"/>
      <c r="H761" s="30"/>
      <c r="I761" s="30"/>
      <c r="J761" s="30"/>
      <c r="K761" s="30"/>
    </row>
    <row r="762" spans="1:11" s="18" customFormat="1" x14ac:dyDescent="0.2">
      <c r="A762" s="25"/>
      <c r="B762" s="4"/>
      <c r="C762" s="12"/>
      <c r="D762" s="26"/>
      <c r="E762" s="27"/>
      <c r="F762" s="28"/>
      <c r="G762" s="29"/>
      <c r="H762" s="30"/>
      <c r="I762" s="30"/>
      <c r="J762" s="30"/>
      <c r="K762" s="30"/>
    </row>
    <row r="763" spans="1:11" s="18" customFormat="1" x14ac:dyDescent="0.2">
      <c r="A763" s="25"/>
      <c r="B763" s="4"/>
      <c r="C763" s="12"/>
      <c r="D763" s="26"/>
      <c r="E763" s="27"/>
      <c r="F763" s="28"/>
      <c r="G763" s="29"/>
      <c r="H763" s="30"/>
      <c r="I763" s="30"/>
      <c r="J763" s="30"/>
      <c r="K763" s="30"/>
    </row>
    <row r="764" spans="1:11" s="18" customFormat="1" x14ac:dyDescent="0.2">
      <c r="A764" s="25"/>
      <c r="B764" s="4"/>
      <c r="C764" s="12"/>
      <c r="D764" s="26"/>
      <c r="E764" s="27"/>
      <c r="F764" s="28"/>
      <c r="G764" s="29"/>
      <c r="H764" s="30"/>
      <c r="I764" s="30"/>
      <c r="J764" s="30"/>
      <c r="K764" s="30"/>
    </row>
    <row r="765" spans="1:11" s="18" customFormat="1" x14ac:dyDescent="0.2">
      <c r="A765" s="25"/>
      <c r="B765" s="4"/>
      <c r="C765" s="12"/>
      <c r="D765" s="26"/>
      <c r="E765" s="27"/>
      <c r="F765" s="28"/>
      <c r="G765" s="29"/>
      <c r="H765" s="30"/>
      <c r="I765" s="30"/>
      <c r="J765" s="30"/>
      <c r="K765" s="30"/>
    </row>
    <row r="766" spans="1:11" s="18" customFormat="1" x14ac:dyDescent="0.2">
      <c r="A766" s="25"/>
      <c r="B766" s="4"/>
      <c r="C766" s="12"/>
      <c r="D766" s="26"/>
      <c r="E766" s="27"/>
      <c r="F766" s="28"/>
      <c r="G766" s="29"/>
      <c r="H766" s="30"/>
      <c r="I766" s="30"/>
      <c r="J766" s="30"/>
      <c r="K766" s="30"/>
    </row>
    <row r="767" spans="1:11" s="18" customFormat="1" x14ac:dyDescent="0.2">
      <c r="A767" s="25"/>
      <c r="B767" s="4"/>
      <c r="C767" s="12"/>
      <c r="D767" s="26"/>
      <c r="E767" s="27"/>
      <c r="F767" s="28"/>
      <c r="G767" s="29"/>
      <c r="H767" s="30"/>
      <c r="I767" s="30"/>
      <c r="J767" s="30"/>
      <c r="K767" s="30"/>
    </row>
    <row r="768" spans="1:11" s="18" customFormat="1" x14ac:dyDescent="0.2">
      <c r="A768" s="25"/>
      <c r="B768" s="4"/>
      <c r="C768" s="12"/>
      <c r="D768" s="26"/>
      <c r="E768" s="27"/>
      <c r="F768" s="28"/>
      <c r="G768" s="29"/>
      <c r="H768" s="30"/>
      <c r="I768" s="30"/>
      <c r="J768" s="30"/>
      <c r="K768" s="30"/>
    </row>
    <row r="769" spans="1:11" s="18" customFormat="1" x14ac:dyDescent="0.2">
      <c r="A769" s="25"/>
      <c r="B769" s="4"/>
      <c r="C769" s="12"/>
      <c r="D769" s="26"/>
      <c r="E769" s="27"/>
      <c r="F769" s="28"/>
      <c r="G769" s="29"/>
      <c r="H769" s="30"/>
      <c r="I769" s="30"/>
      <c r="J769" s="30"/>
      <c r="K769" s="30"/>
    </row>
    <row r="770" spans="1:11" s="18" customFormat="1" x14ac:dyDescent="0.2">
      <c r="A770" s="25"/>
      <c r="B770" s="4"/>
      <c r="C770" s="12"/>
      <c r="D770" s="26"/>
      <c r="E770" s="27"/>
      <c r="F770" s="28"/>
      <c r="G770" s="29"/>
      <c r="H770" s="30"/>
      <c r="I770" s="30"/>
      <c r="J770" s="30"/>
      <c r="K770" s="30"/>
    </row>
    <row r="771" spans="1:11" s="18" customFormat="1" x14ac:dyDescent="0.2">
      <c r="A771" s="25"/>
      <c r="B771" s="4"/>
      <c r="C771" s="12"/>
      <c r="D771" s="26"/>
      <c r="E771" s="27"/>
      <c r="F771" s="28"/>
      <c r="G771" s="29"/>
      <c r="H771" s="30"/>
      <c r="I771" s="30"/>
      <c r="J771" s="30"/>
      <c r="K771" s="30"/>
    </row>
    <row r="772" spans="1:11" s="18" customFormat="1" x14ac:dyDescent="0.2">
      <c r="A772" s="25"/>
      <c r="B772" s="4"/>
      <c r="C772" s="12"/>
      <c r="D772" s="26"/>
      <c r="E772" s="27"/>
      <c r="F772" s="28"/>
      <c r="G772" s="29"/>
      <c r="H772" s="30"/>
      <c r="I772" s="30"/>
      <c r="J772" s="30"/>
      <c r="K772" s="30"/>
    </row>
    <row r="773" spans="1:11" s="18" customFormat="1" x14ac:dyDescent="0.2">
      <c r="A773" s="25"/>
      <c r="B773" s="4"/>
      <c r="C773" s="12"/>
      <c r="D773" s="26"/>
      <c r="E773" s="27"/>
      <c r="F773" s="28"/>
      <c r="G773" s="29"/>
      <c r="H773" s="30"/>
      <c r="I773" s="30"/>
      <c r="J773" s="30"/>
      <c r="K773" s="30"/>
    </row>
    <row r="774" spans="1:11" s="18" customFormat="1" x14ac:dyDescent="0.2">
      <c r="A774" s="25"/>
      <c r="B774" s="4"/>
      <c r="C774" s="12"/>
      <c r="D774" s="26"/>
      <c r="E774" s="27"/>
      <c r="F774" s="28"/>
      <c r="G774" s="29"/>
      <c r="H774" s="30"/>
      <c r="I774" s="30"/>
      <c r="J774" s="30"/>
      <c r="K774" s="30"/>
    </row>
    <row r="775" spans="1:11" s="18" customFormat="1" x14ac:dyDescent="0.2">
      <c r="A775" s="25"/>
      <c r="B775" s="4"/>
      <c r="C775" s="12"/>
      <c r="D775" s="26"/>
      <c r="E775" s="27"/>
      <c r="F775" s="28"/>
      <c r="G775" s="29"/>
      <c r="H775" s="30"/>
      <c r="I775" s="30"/>
      <c r="J775" s="30"/>
      <c r="K775" s="30"/>
    </row>
    <row r="776" spans="1:11" s="18" customFormat="1" x14ac:dyDescent="0.2">
      <c r="A776" s="25"/>
      <c r="B776" s="4"/>
      <c r="C776" s="12"/>
      <c r="D776" s="26"/>
      <c r="E776" s="27"/>
      <c r="F776" s="28"/>
      <c r="G776" s="29"/>
      <c r="H776" s="30"/>
      <c r="I776" s="30"/>
      <c r="J776" s="30"/>
      <c r="K776" s="30"/>
    </row>
    <row r="777" spans="1:11" s="18" customFormat="1" x14ac:dyDescent="0.2">
      <c r="A777" s="25"/>
      <c r="B777" s="4"/>
      <c r="C777" s="12"/>
      <c r="D777" s="26"/>
      <c r="E777" s="27"/>
      <c r="F777" s="28"/>
      <c r="G777" s="29"/>
      <c r="H777" s="30"/>
      <c r="I777" s="30"/>
      <c r="J777" s="30"/>
      <c r="K777" s="30"/>
    </row>
    <row r="778" spans="1:11" s="18" customFormat="1" x14ac:dyDescent="0.2">
      <c r="A778" s="25"/>
      <c r="B778" s="4"/>
      <c r="C778" s="12"/>
      <c r="D778" s="26"/>
      <c r="E778" s="27"/>
      <c r="F778" s="28"/>
      <c r="G778" s="29"/>
      <c r="H778" s="30"/>
      <c r="I778" s="30"/>
      <c r="J778" s="30"/>
      <c r="K778" s="30"/>
    </row>
    <row r="779" spans="1:11" s="18" customFormat="1" x14ac:dyDescent="0.2">
      <c r="A779" s="25"/>
      <c r="B779" s="4"/>
      <c r="C779" s="12"/>
      <c r="D779" s="26"/>
      <c r="E779" s="27"/>
      <c r="F779" s="28"/>
      <c r="G779" s="29"/>
      <c r="H779" s="30"/>
      <c r="I779" s="30"/>
      <c r="J779" s="30"/>
      <c r="K779" s="30"/>
    </row>
    <row r="780" spans="1:11" s="18" customFormat="1" x14ac:dyDescent="0.2">
      <c r="A780" s="25"/>
      <c r="B780" s="4"/>
      <c r="C780" s="12"/>
      <c r="D780" s="26"/>
      <c r="E780" s="27"/>
      <c r="F780" s="28"/>
      <c r="G780" s="29"/>
      <c r="H780" s="30"/>
      <c r="I780" s="30"/>
      <c r="J780" s="30"/>
      <c r="K780" s="30"/>
    </row>
    <row r="781" spans="1:11" s="18" customFormat="1" x14ac:dyDescent="0.2">
      <c r="A781" s="25"/>
      <c r="B781" s="4"/>
      <c r="C781" s="12"/>
      <c r="D781" s="26"/>
      <c r="E781" s="27"/>
      <c r="F781" s="28"/>
      <c r="G781" s="29"/>
      <c r="H781" s="30"/>
      <c r="I781" s="30"/>
      <c r="J781" s="30"/>
      <c r="K781" s="30"/>
    </row>
    <row r="782" spans="1:11" s="18" customFormat="1" x14ac:dyDescent="0.2">
      <c r="A782" s="25"/>
      <c r="B782" s="4"/>
      <c r="C782" s="12"/>
      <c r="D782" s="26"/>
      <c r="E782" s="27"/>
      <c r="F782" s="28"/>
      <c r="G782" s="29"/>
      <c r="H782" s="30"/>
      <c r="I782" s="30"/>
      <c r="J782" s="30"/>
      <c r="K782" s="30"/>
    </row>
    <row r="783" spans="1:11" s="18" customFormat="1" x14ac:dyDescent="0.2">
      <c r="A783" s="25"/>
      <c r="B783" s="4"/>
      <c r="C783" s="12"/>
      <c r="D783" s="26"/>
      <c r="E783" s="27"/>
      <c r="F783" s="28"/>
      <c r="G783" s="29"/>
      <c r="H783" s="30"/>
      <c r="I783" s="30"/>
      <c r="J783" s="30"/>
      <c r="K783" s="30"/>
    </row>
    <row r="784" spans="1:11" s="18" customFormat="1" x14ac:dyDescent="0.2">
      <c r="A784" s="25"/>
      <c r="B784" s="4"/>
      <c r="C784" s="12"/>
      <c r="D784" s="26"/>
      <c r="E784" s="27"/>
      <c r="F784" s="28"/>
      <c r="G784" s="29"/>
      <c r="H784" s="30"/>
      <c r="I784" s="30"/>
      <c r="J784" s="30"/>
      <c r="K784" s="30"/>
    </row>
    <row r="785" spans="1:11" s="18" customFormat="1" x14ac:dyDescent="0.2">
      <c r="A785" s="25"/>
      <c r="B785" s="4"/>
      <c r="C785" s="12"/>
      <c r="D785" s="26"/>
      <c r="E785" s="27"/>
      <c r="F785" s="28"/>
      <c r="G785" s="29"/>
      <c r="H785" s="30"/>
      <c r="I785" s="30"/>
      <c r="J785" s="30"/>
      <c r="K785" s="30"/>
    </row>
    <row r="786" spans="1:11" s="18" customFormat="1" x14ac:dyDescent="0.2">
      <c r="A786" s="25"/>
      <c r="B786" s="4"/>
      <c r="C786" s="12"/>
      <c r="D786" s="26"/>
      <c r="E786" s="27"/>
      <c r="F786" s="28"/>
      <c r="G786" s="29"/>
      <c r="H786" s="30"/>
      <c r="I786" s="30"/>
      <c r="J786" s="30"/>
      <c r="K786" s="30"/>
    </row>
    <row r="787" spans="1:11" s="18" customFormat="1" x14ac:dyDescent="0.2">
      <c r="A787" s="25"/>
      <c r="B787" s="4"/>
      <c r="C787" s="12"/>
      <c r="D787" s="26"/>
      <c r="E787" s="27"/>
      <c r="F787" s="28"/>
      <c r="G787" s="29"/>
      <c r="H787" s="30"/>
      <c r="I787" s="30"/>
      <c r="J787" s="30"/>
      <c r="K787" s="30"/>
    </row>
    <row r="788" spans="1:11" s="18" customFormat="1" x14ac:dyDescent="0.2">
      <c r="A788" s="25"/>
      <c r="B788" s="4"/>
      <c r="C788" s="12"/>
      <c r="D788" s="26"/>
      <c r="E788" s="27"/>
      <c r="F788" s="28"/>
      <c r="G788" s="29"/>
      <c r="H788" s="30"/>
      <c r="I788" s="30"/>
      <c r="J788" s="30"/>
      <c r="K788" s="30"/>
    </row>
    <row r="789" spans="1:11" s="18" customFormat="1" x14ac:dyDescent="0.2">
      <c r="A789" s="25"/>
      <c r="B789" s="4"/>
      <c r="C789" s="12"/>
      <c r="D789" s="26"/>
      <c r="E789" s="27"/>
      <c r="F789" s="28"/>
      <c r="G789" s="29"/>
      <c r="H789" s="30"/>
      <c r="I789" s="30"/>
      <c r="J789" s="30"/>
      <c r="K789" s="30"/>
    </row>
    <row r="790" spans="1:11" s="18" customFormat="1" x14ac:dyDescent="0.2">
      <c r="A790" s="25"/>
      <c r="B790" s="4"/>
      <c r="C790" s="12"/>
      <c r="D790" s="26"/>
      <c r="E790" s="27"/>
      <c r="F790" s="28"/>
      <c r="G790" s="29"/>
      <c r="H790" s="30"/>
      <c r="I790" s="30"/>
      <c r="J790" s="30"/>
      <c r="K790" s="30"/>
    </row>
    <row r="791" spans="1:11" s="18" customFormat="1" x14ac:dyDescent="0.2">
      <c r="A791" s="25"/>
      <c r="B791" s="4"/>
      <c r="C791" s="12"/>
      <c r="D791" s="26"/>
      <c r="E791" s="27"/>
      <c r="F791" s="28"/>
      <c r="G791" s="29"/>
      <c r="H791" s="30"/>
      <c r="I791" s="30"/>
      <c r="J791" s="30"/>
      <c r="K791" s="30"/>
    </row>
    <row r="792" spans="1:11" s="18" customFormat="1" x14ac:dyDescent="0.2">
      <c r="A792" s="25"/>
      <c r="B792" s="4"/>
      <c r="C792" s="12"/>
      <c r="D792" s="26"/>
      <c r="E792" s="27"/>
      <c r="F792" s="28"/>
      <c r="G792" s="29"/>
      <c r="H792" s="30"/>
      <c r="I792" s="30"/>
      <c r="J792" s="30"/>
      <c r="K792" s="30"/>
    </row>
    <row r="793" spans="1:11" s="18" customFormat="1" x14ac:dyDescent="0.2">
      <c r="A793" s="25"/>
      <c r="B793" s="4"/>
      <c r="C793" s="12"/>
      <c r="D793" s="26"/>
      <c r="E793" s="27"/>
      <c r="F793" s="28"/>
      <c r="G793" s="29"/>
      <c r="H793" s="30"/>
      <c r="I793" s="30"/>
      <c r="J793" s="30"/>
      <c r="K793" s="30"/>
    </row>
    <row r="794" spans="1:11" s="18" customFormat="1" x14ac:dyDescent="0.2">
      <c r="A794" s="25"/>
      <c r="B794" s="4"/>
      <c r="C794" s="12"/>
      <c r="D794" s="26"/>
      <c r="E794" s="27"/>
      <c r="F794" s="28"/>
      <c r="G794" s="29"/>
      <c r="H794" s="30"/>
      <c r="I794" s="30"/>
      <c r="J794" s="30"/>
      <c r="K794" s="30"/>
    </row>
    <row r="795" spans="1:11" s="18" customFormat="1" x14ac:dyDescent="0.2">
      <c r="A795" s="25"/>
      <c r="B795" s="4"/>
      <c r="C795" s="12"/>
      <c r="D795" s="26"/>
      <c r="E795" s="27"/>
      <c r="F795" s="28"/>
      <c r="G795" s="29"/>
      <c r="H795" s="30"/>
      <c r="I795" s="30"/>
      <c r="J795" s="30"/>
      <c r="K795" s="30"/>
    </row>
    <row r="796" spans="1:11" s="18" customFormat="1" x14ac:dyDescent="0.2">
      <c r="A796" s="25"/>
      <c r="B796" s="4"/>
      <c r="C796" s="12"/>
      <c r="D796" s="26"/>
      <c r="E796" s="27"/>
      <c r="F796" s="28"/>
      <c r="G796" s="29"/>
      <c r="H796" s="30"/>
      <c r="I796" s="30"/>
      <c r="J796" s="30"/>
      <c r="K796" s="30"/>
    </row>
    <row r="797" spans="1:11" s="18" customFormat="1" x14ac:dyDescent="0.2">
      <c r="A797" s="25"/>
      <c r="B797" s="4"/>
      <c r="C797" s="12"/>
      <c r="D797" s="26"/>
      <c r="E797" s="27"/>
      <c r="F797" s="28"/>
      <c r="G797" s="29"/>
      <c r="H797" s="30"/>
      <c r="I797" s="30"/>
      <c r="J797" s="30"/>
      <c r="K797" s="30"/>
    </row>
    <row r="798" spans="1:11" s="18" customFormat="1" x14ac:dyDescent="0.2">
      <c r="A798" s="25"/>
      <c r="B798" s="4"/>
      <c r="C798" s="12"/>
      <c r="D798" s="26"/>
      <c r="E798" s="27"/>
      <c r="F798" s="28"/>
      <c r="G798" s="29"/>
      <c r="H798" s="30"/>
      <c r="I798" s="30"/>
      <c r="J798" s="30"/>
      <c r="K798" s="30"/>
    </row>
    <row r="799" spans="1:11" s="18" customFormat="1" x14ac:dyDescent="0.2">
      <c r="A799" s="25"/>
      <c r="B799" s="4"/>
      <c r="C799" s="12"/>
      <c r="D799" s="26"/>
      <c r="E799" s="27"/>
      <c r="F799" s="28"/>
      <c r="G799" s="29"/>
      <c r="H799" s="30"/>
      <c r="I799" s="30"/>
      <c r="J799" s="30"/>
      <c r="K799" s="30"/>
    </row>
    <row r="800" spans="1:11" s="18" customFormat="1" x14ac:dyDescent="0.2">
      <c r="A800" s="25"/>
      <c r="B800" s="4"/>
      <c r="C800" s="12"/>
      <c r="D800" s="26"/>
      <c r="E800" s="27"/>
      <c r="F800" s="28"/>
      <c r="G800" s="29"/>
      <c r="H800" s="30"/>
      <c r="I800" s="30"/>
      <c r="J800" s="30"/>
      <c r="K800" s="30"/>
    </row>
    <row r="801" spans="1:11" s="18" customFormat="1" x14ac:dyDescent="0.2">
      <c r="A801" s="25"/>
      <c r="B801" s="4"/>
      <c r="C801" s="12"/>
      <c r="D801" s="26"/>
      <c r="E801" s="27"/>
      <c r="F801" s="28"/>
      <c r="G801" s="29"/>
      <c r="H801" s="30"/>
      <c r="I801" s="30"/>
      <c r="J801" s="30"/>
      <c r="K801" s="30"/>
    </row>
    <row r="802" spans="1:11" s="18" customFormat="1" x14ac:dyDescent="0.2">
      <c r="A802" s="25"/>
      <c r="B802" s="4"/>
      <c r="C802" s="12"/>
      <c r="D802" s="26"/>
      <c r="E802" s="27"/>
      <c r="F802" s="28"/>
      <c r="G802" s="29"/>
      <c r="H802" s="30"/>
      <c r="I802" s="30"/>
      <c r="J802" s="30"/>
      <c r="K802" s="30"/>
    </row>
    <row r="803" spans="1:11" s="18" customFormat="1" x14ac:dyDescent="0.2">
      <c r="A803" s="25"/>
      <c r="B803" s="4"/>
      <c r="C803" s="12"/>
      <c r="D803" s="26"/>
      <c r="E803" s="27"/>
      <c r="F803" s="28"/>
      <c r="G803" s="29"/>
      <c r="H803" s="30"/>
      <c r="I803" s="30"/>
      <c r="J803" s="30"/>
      <c r="K803" s="30"/>
    </row>
    <row r="804" spans="1:11" s="18" customFormat="1" x14ac:dyDescent="0.2">
      <c r="A804" s="25"/>
      <c r="B804" s="4"/>
      <c r="C804" s="12"/>
      <c r="D804" s="26"/>
      <c r="E804" s="27"/>
      <c r="F804" s="28"/>
      <c r="G804" s="29"/>
      <c r="H804" s="30"/>
      <c r="I804" s="30"/>
      <c r="J804" s="30"/>
      <c r="K804" s="30"/>
    </row>
    <row r="805" spans="1:11" s="18" customFormat="1" x14ac:dyDescent="0.2">
      <c r="A805" s="25"/>
      <c r="B805" s="4"/>
      <c r="C805" s="12"/>
      <c r="D805" s="26"/>
      <c r="E805" s="27"/>
      <c r="F805" s="28"/>
      <c r="G805" s="29"/>
      <c r="H805" s="30"/>
      <c r="I805" s="30"/>
      <c r="J805" s="30"/>
      <c r="K805" s="30"/>
    </row>
    <row r="806" spans="1:11" s="18" customFormat="1" x14ac:dyDescent="0.2">
      <c r="A806" s="25"/>
      <c r="B806" s="4"/>
      <c r="C806" s="12"/>
      <c r="D806" s="26"/>
      <c r="E806" s="27"/>
      <c r="F806" s="28"/>
      <c r="G806" s="29"/>
      <c r="H806" s="30"/>
      <c r="I806" s="30"/>
      <c r="J806" s="30"/>
      <c r="K806" s="30"/>
    </row>
    <row r="807" spans="1:11" s="18" customFormat="1" x14ac:dyDescent="0.2">
      <c r="A807" s="25"/>
      <c r="B807" s="4"/>
      <c r="C807" s="12"/>
      <c r="D807" s="26"/>
      <c r="E807" s="27"/>
      <c r="F807" s="28"/>
      <c r="G807" s="29"/>
      <c r="H807" s="30"/>
      <c r="I807" s="30"/>
      <c r="J807" s="30"/>
      <c r="K807" s="30"/>
    </row>
    <row r="808" spans="1:11" s="18" customFormat="1" x14ac:dyDescent="0.2">
      <c r="A808" s="25"/>
      <c r="B808" s="4"/>
      <c r="C808" s="12"/>
      <c r="D808" s="26"/>
      <c r="E808" s="27"/>
      <c r="F808" s="28"/>
      <c r="G808" s="29"/>
      <c r="H808" s="30"/>
      <c r="I808" s="30"/>
      <c r="J808" s="30"/>
      <c r="K808" s="30"/>
    </row>
    <row r="809" spans="1:11" s="18" customFormat="1" x14ac:dyDescent="0.2">
      <c r="A809" s="25"/>
      <c r="B809" s="4"/>
      <c r="C809" s="12"/>
      <c r="D809" s="26"/>
      <c r="E809" s="27"/>
      <c r="F809" s="28"/>
      <c r="G809" s="29"/>
      <c r="H809" s="30"/>
      <c r="I809" s="30"/>
      <c r="J809" s="30"/>
      <c r="K809" s="30"/>
    </row>
    <row r="810" spans="1:11" s="18" customFormat="1" x14ac:dyDescent="0.2">
      <c r="A810" s="25"/>
      <c r="B810" s="4"/>
      <c r="C810" s="12"/>
      <c r="D810" s="26"/>
      <c r="E810" s="27"/>
      <c r="F810" s="28"/>
      <c r="G810" s="29"/>
      <c r="H810" s="30"/>
      <c r="I810" s="30"/>
      <c r="J810" s="30"/>
      <c r="K810" s="30"/>
    </row>
    <row r="811" spans="1:11" s="18" customFormat="1" x14ac:dyDescent="0.2">
      <c r="A811" s="25"/>
      <c r="B811" s="4"/>
      <c r="C811" s="12"/>
      <c r="D811" s="26"/>
      <c r="E811" s="27"/>
      <c r="F811" s="28"/>
      <c r="G811" s="29"/>
      <c r="H811" s="30"/>
      <c r="I811" s="30"/>
      <c r="J811" s="30"/>
      <c r="K811" s="30"/>
    </row>
    <row r="812" spans="1:11" s="18" customFormat="1" x14ac:dyDescent="0.2">
      <c r="A812" s="25"/>
      <c r="B812" s="4"/>
      <c r="C812" s="12"/>
      <c r="D812" s="26"/>
      <c r="E812" s="27"/>
      <c r="F812" s="28"/>
      <c r="G812" s="29"/>
      <c r="H812" s="30"/>
      <c r="I812" s="30"/>
      <c r="J812" s="30"/>
      <c r="K812" s="30"/>
    </row>
    <row r="813" spans="1:11" s="18" customFormat="1" x14ac:dyDescent="0.2">
      <c r="A813" s="25"/>
      <c r="B813" s="4"/>
      <c r="C813" s="12"/>
      <c r="D813" s="26"/>
      <c r="E813" s="27"/>
      <c r="F813" s="28"/>
      <c r="G813" s="29"/>
      <c r="H813" s="30"/>
      <c r="I813" s="30"/>
      <c r="J813" s="30"/>
      <c r="K813" s="30"/>
    </row>
    <row r="814" spans="1:11" s="18" customFormat="1" x14ac:dyDescent="0.2">
      <c r="A814" s="25"/>
      <c r="B814" s="4"/>
      <c r="C814" s="12"/>
      <c r="D814" s="26"/>
      <c r="E814" s="27"/>
      <c r="F814" s="28"/>
      <c r="G814" s="29"/>
      <c r="H814" s="30"/>
      <c r="I814" s="30"/>
      <c r="J814" s="30"/>
      <c r="K814" s="30"/>
    </row>
    <row r="815" spans="1:11" s="18" customFormat="1" x14ac:dyDescent="0.2">
      <c r="A815" s="25"/>
      <c r="B815" s="4"/>
      <c r="C815" s="12"/>
      <c r="D815" s="26"/>
      <c r="E815" s="27"/>
      <c r="F815" s="28"/>
      <c r="G815" s="29"/>
      <c r="H815" s="30"/>
      <c r="I815" s="30"/>
      <c r="J815" s="30"/>
      <c r="K815" s="30"/>
    </row>
    <row r="816" spans="1:11" s="18" customFormat="1" x14ac:dyDescent="0.2">
      <c r="A816" s="25"/>
      <c r="B816" s="4"/>
      <c r="C816" s="12"/>
      <c r="D816" s="26"/>
      <c r="E816" s="27"/>
      <c r="F816" s="28"/>
      <c r="G816" s="29"/>
      <c r="H816" s="30"/>
      <c r="I816" s="30"/>
      <c r="J816" s="30"/>
      <c r="K816" s="30"/>
    </row>
    <row r="817" spans="1:11" s="18" customFormat="1" x14ac:dyDescent="0.2">
      <c r="A817" s="25"/>
      <c r="B817" s="4"/>
      <c r="C817" s="12"/>
      <c r="D817" s="26"/>
      <c r="E817" s="27"/>
      <c r="F817" s="28"/>
      <c r="G817" s="29"/>
      <c r="H817" s="30"/>
      <c r="I817" s="30"/>
      <c r="J817" s="30"/>
      <c r="K817" s="30"/>
    </row>
    <row r="818" spans="1:11" s="18" customFormat="1" x14ac:dyDescent="0.2">
      <c r="A818" s="25"/>
      <c r="B818" s="4"/>
      <c r="C818" s="12"/>
      <c r="D818" s="26"/>
      <c r="E818" s="27"/>
      <c r="F818" s="28"/>
      <c r="G818" s="29"/>
      <c r="H818" s="30"/>
      <c r="I818" s="30"/>
      <c r="J818" s="30"/>
      <c r="K818" s="30"/>
    </row>
    <row r="819" spans="1:11" s="18" customFormat="1" x14ac:dyDescent="0.2">
      <c r="A819" s="25"/>
      <c r="B819" s="4"/>
      <c r="C819" s="12"/>
      <c r="D819" s="26"/>
      <c r="E819" s="27"/>
      <c r="F819" s="28"/>
      <c r="G819" s="29"/>
      <c r="H819" s="30"/>
      <c r="I819" s="30"/>
      <c r="J819" s="30"/>
      <c r="K819" s="30"/>
    </row>
    <row r="820" spans="1:11" s="18" customFormat="1" x14ac:dyDescent="0.2">
      <c r="A820" s="25"/>
      <c r="B820" s="4"/>
      <c r="C820" s="12"/>
      <c r="D820" s="26"/>
      <c r="E820" s="27"/>
      <c r="F820" s="28"/>
      <c r="G820" s="29"/>
      <c r="H820" s="30"/>
      <c r="I820" s="30"/>
      <c r="J820" s="30"/>
      <c r="K820" s="30"/>
    </row>
    <row r="821" spans="1:11" s="18" customFormat="1" x14ac:dyDescent="0.2">
      <c r="A821" s="25"/>
      <c r="B821" s="4"/>
      <c r="C821" s="12"/>
      <c r="D821" s="26"/>
      <c r="E821" s="27"/>
      <c r="F821" s="28"/>
      <c r="G821" s="29"/>
      <c r="H821" s="30"/>
      <c r="I821" s="30"/>
      <c r="J821" s="30"/>
      <c r="K821" s="30"/>
    </row>
    <row r="822" spans="1:11" s="18" customFormat="1" x14ac:dyDescent="0.2">
      <c r="A822" s="25"/>
      <c r="B822" s="4"/>
      <c r="C822" s="12"/>
      <c r="D822" s="26"/>
      <c r="E822" s="27"/>
      <c r="F822" s="28"/>
      <c r="G822" s="29"/>
      <c r="H822" s="30"/>
      <c r="I822" s="30"/>
      <c r="J822" s="30"/>
      <c r="K822" s="30"/>
    </row>
    <row r="823" spans="1:11" s="18" customFormat="1" x14ac:dyDescent="0.2">
      <c r="A823" s="25"/>
      <c r="B823" s="4"/>
      <c r="C823" s="12"/>
      <c r="D823" s="26"/>
      <c r="E823" s="27"/>
      <c r="F823" s="28"/>
      <c r="G823" s="29"/>
      <c r="H823" s="30"/>
      <c r="I823" s="30"/>
      <c r="J823" s="30"/>
      <c r="K823" s="30"/>
    </row>
    <row r="824" spans="1:11" s="18" customFormat="1" x14ac:dyDescent="0.2">
      <c r="A824" s="25"/>
      <c r="B824" s="4"/>
      <c r="C824" s="12"/>
      <c r="D824" s="26"/>
      <c r="E824" s="27"/>
      <c r="F824" s="28"/>
      <c r="G824" s="29"/>
      <c r="H824" s="30"/>
      <c r="I824" s="30"/>
      <c r="J824" s="30"/>
      <c r="K824" s="30"/>
    </row>
    <row r="825" spans="1:11" s="18" customFormat="1" x14ac:dyDescent="0.2">
      <c r="A825" s="25"/>
      <c r="B825" s="4"/>
      <c r="C825" s="12"/>
      <c r="D825" s="26"/>
      <c r="E825" s="27"/>
      <c r="F825" s="28"/>
      <c r="G825" s="29"/>
      <c r="H825" s="30"/>
      <c r="I825" s="30"/>
      <c r="J825" s="30"/>
      <c r="K825" s="30"/>
    </row>
    <row r="826" spans="1:11" s="18" customFormat="1" x14ac:dyDescent="0.2">
      <c r="A826" s="25"/>
      <c r="B826" s="4"/>
      <c r="C826" s="12"/>
      <c r="D826" s="26"/>
      <c r="E826" s="27"/>
      <c r="F826" s="28"/>
      <c r="G826" s="29"/>
      <c r="H826" s="30"/>
      <c r="I826" s="30"/>
      <c r="J826" s="30"/>
      <c r="K826" s="30"/>
    </row>
    <row r="827" spans="1:11" s="18" customFormat="1" x14ac:dyDescent="0.2">
      <c r="A827" s="25"/>
      <c r="B827" s="4"/>
      <c r="C827" s="12"/>
      <c r="D827" s="26"/>
      <c r="E827" s="27"/>
      <c r="F827" s="28"/>
      <c r="G827" s="29"/>
      <c r="H827" s="30"/>
      <c r="I827" s="30"/>
      <c r="J827" s="30"/>
      <c r="K827" s="30"/>
    </row>
    <row r="828" spans="1:11" s="18" customFormat="1" x14ac:dyDescent="0.2">
      <c r="A828" s="25"/>
      <c r="B828" s="4"/>
      <c r="C828" s="12"/>
      <c r="D828" s="26"/>
      <c r="E828" s="27"/>
      <c r="F828" s="28"/>
      <c r="G828" s="29"/>
      <c r="H828" s="30"/>
      <c r="I828" s="30"/>
      <c r="J828" s="30"/>
      <c r="K828" s="30"/>
    </row>
    <row r="829" spans="1:11" s="18" customFormat="1" x14ac:dyDescent="0.2">
      <c r="A829" s="25"/>
      <c r="B829" s="4"/>
      <c r="C829" s="12"/>
      <c r="D829" s="26"/>
      <c r="E829" s="27"/>
      <c r="F829" s="28"/>
      <c r="G829" s="29"/>
      <c r="H829" s="30"/>
      <c r="I829" s="30"/>
      <c r="J829" s="30"/>
      <c r="K829" s="30"/>
    </row>
    <row r="830" spans="1:11" s="18" customFormat="1" x14ac:dyDescent="0.2">
      <c r="A830" s="25"/>
      <c r="B830" s="4"/>
      <c r="C830" s="12"/>
      <c r="D830" s="26"/>
      <c r="E830" s="27"/>
      <c r="F830" s="28"/>
      <c r="G830" s="29"/>
      <c r="H830" s="30"/>
      <c r="I830" s="30"/>
      <c r="J830" s="30"/>
      <c r="K830" s="30"/>
    </row>
    <row r="831" spans="1:11" s="18" customFormat="1" x14ac:dyDescent="0.2">
      <c r="A831" s="25"/>
      <c r="B831" s="4"/>
      <c r="C831" s="12"/>
      <c r="D831" s="26"/>
      <c r="E831" s="27"/>
      <c r="F831" s="28"/>
      <c r="G831" s="29"/>
      <c r="H831" s="30"/>
      <c r="I831" s="30"/>
      <c r="J831" s="30"/>
      <c r="K831" s="30"/>
    </row>
    <row r="832" spans="1:11" s="18" customFormat="1" x14ac:dyDescent="0.2">
      <c r="A832" s="25"/>
      <c r="B832" s="4"/>
      <c r="C832" s="12"/>
      <c r="D832" s="26"/>
      <c r="E832" s="27"/>
      <c r="F832" s="28"/>
      <c r="G832" s="29"/>
      <c r="H832" s="30"/>
      <c r="I832" s="30"/>
      <c r="J832" s="30"/>
      <c r="K832" s="30"/>
    </row>
    <row r="833" spans="1:11" s="18" customFormat="1" x14ac:dyDescent="0.2">
      <c r="A833" s="25"/>
      <c r="B833" s="4"/>
      <c r="C833" s="12"/>
      <c r="D833" s="26"/>
      <c r="E833" s="27"/>
      <c r="F833" s="28"/>
      <c r="G833" s="29"/>
      <c r="H833" s="30"/>
      <c r="I833" s="30"/>
      <c r="J833" s="30"/>
      <c r="K833" s="30"/>
    </row>
    <row r="834" spans="1:11" s="18" customFormat="1" x14ac:dyDescent="0.2">
      <c r="A834" s="25"/>
      <c r="B834" s="4"/>
      <c r="C834" s="12"/>
      <c r="D834" s="26"/>
      <c r="E834" s="27"/>
      <c r="F834" s="28"/>
      <c r="G834" s="29"/>
      <c r="H834" s="30"/>
      <c r="I834" s="30"/>
      <c r="J834" s="30"/>
      <c r="K834" s="30"/>
    </row>
    <row r="835" spans="1:11" s="18" customFormat="1" x14ac:dyDescent="0.2">
      <c r="A835" s="25"/>
      <c r="B835" s="4"/>
      <c r="C835" s="12"/>
      <c r="D835" s="26"/>
      <c r="E835" s="27"/>
      <c r="F835" s="28"/>
      <c r="G835" s="29"/>
      <c r="H835" s="30"/>
      <c r="I835" s="30"/>
      <c r="J835" s="30"/>
      <c r="K835" s="30"/>
    </row>
    <row r="836" spans="1:11" s="18" customFormat="1" x14ac:dyDescent="0.2">
      <c r="A836" s="25"/>
      <c r="B836" s="4"/>
      <c r="C836" s="12"/>
      <c r="D836" s="26"/>
      <c r="E836" s="27"/>
      <c r="F836" s="28"/>
      <c r="G836" s="29"/>
      <c r="H836" s="30"/>
      <c r="I836" s="30"/>
      <c r="J836" s="30"/>
      <c r="K836" s="30"/>
    </row>
    <row r="837" spans="1:11" s="18" customFormat="1" x14ac:dyDescent="0.2">
      <c r="A837" s="25"/>
      <c r="B837" s="4"/>
      <c r="C837" s="12"/>
      <c r="D837" s="26"/>
      <c r="E837" s="27"/>
      <c r="F837" s="28"/>
      <c r="G837" s="29"/>
      <c r="H837" s="30"/>
      <c r="I837" s="30"/>
      <c r="J837" s="30"/>
      <c r="K837" s="30"/>
    </row>
    <row r="838" spans="1:11" s="18" customFormat="1" x14ac:dyDescent="0.2">
      <c r="A838" s="25"/>
      <c r="B838" s="4"/>
      <c r="C838" s="12"/>
      <c r="D838" s="26"/>
      <c r="E838" s="27"/>
      <c r="F838" s="28"/>
      <c r="G838" s="29"/>
      <c r="H838" s="30"/>
      <c r="I838" s="30"/>
      <c r="J838" s="30"/>
      <c r="K838" s="30"/>
    </row>
    <row r="839" spans="1:11" s="18" customFormat="1" x14ac:dyDescent="0.2">
      <c r="A839" s="25"/>
      <c r="B839" s="4"/>
      <c r="C839" s="12"/>
      <c r="D839" s="26"/>
      <c r="E839" s="27"/>
      <c r="F839" s="28"/>
      <c r="G839" s="29"/>
      <c r="H839" s="30"/>
      <c r="I839" s="30"/>
      <c r="J839" s="30"/>
      <c r="K839" s="30"/>
    </row>
    <row r="840" spans="1:11" s="18" customFormat="1" x14ac:dyDescent="0.2">
      <c r="A840" s="25"/>
      <c r="B840" s="4"/>
      <c r="C840" s="12"/>
      <c r="D840" s="26"/>
      <c r="E840" s="27"/>
      <c r="F840" s="28"/>
      <c r="G840" s="29"/>
      <c r="H840" s="30"/>
      <c r="I840" s="30"/>
      <c r="J840" s="30"/>
      <c r="K840" s="30"/>
    </row>
    <row r="841" spans="1:11" s="18" customFormat="1" x14ac:dyDescent="0.2">
      <c r="A841" s="25"/>
      <c r="B841" s="4"/>
      <c r="C841" s="12"/>
      <c r="D841" s="26"/>
      <c r="E841" s="27"/>
      <c r="F841" s="28"/>
      <c r="G841" s="29"/>
      <c r="H841" s="30"/>
      <c r="I841" s="30"/>
      <c r="J841" s="30"/>
      <c r="K841" s="30"/>
    </row>
    <row r="842" spans="1:11" s="18" customFormat="1" x14ac:dyDescent="0.2">
      <c r="A842" s="25"/>
      <c r="B842" s="4"/>
      <c r="C842" s="12"/>
      <c r="D842" s="26"/>
      <c r="E842" s="27"/>
      <c r="F842" s="28"/>
      <c r="G842" s="29"/>
      <c r="H842" s="30"/>
      <c r="I842" s="30"/>
      <c r="J842" s="30"/>
      <c r="K842" s="30"/>
    </row>
    <row r="843" spans="1:11" s="18" customFormat="1" x14ac:dyDescent="0.2">
      <c r="A843" s="25"/>
      <c r="B843" s="4"/>
      <c r="C843" s="12"/>
      <c r="D843" s="26"/>
      <c r="E843" s="27"/>
      <c r="F843" s="28"/>
      <c r="G843" s="29"/>
      <c r="H843" s="30"/>
      <c r="I843" s="30"/>
      <c r="J843" s="30"/>
      <c r="K843" s="30"/>
    </row>
    <row r="844" spans="1:11" s="18" customFormat="1" x14ac:dyDescent="0.2">
      <c r="A844" s="25"/>
      <c r="B844" s="4"/>
      <c r="C844" s="12"/>
      <c r="D844" s="26"/>
      <c r="E844" s="27"/>
      <c r="F844" s="28"/>
      <c r="G844" s="29"/>
      <c r="H844" s="30"/>
      <c r="I844" s="30"/>
      <c r="J844" s="30"/>
      <c r="K844" s="30"/>
    </row>
    <row r="845" spans="1:11" s="18" customFormat="1" x14ac:dyDescent="0.2">
      <c r="A845" s="25"/>
      <c r="B845" s="4"/>
      <c r="C845" s="12"/>
      <c r="D845" s="26"/>
      <c r="E845" s="27"/>
      <c r="F845" s="28"/>
      <c r="G845" s="29"/>
      <c r="H845" s="30"/>
      <c r="I845" s="30"/>
      <c r="J845" s="30"/>
      <c r="K845" s="30"/>
    </row>
    <row r="846" spans="1:11" s="18" customFormat="1" x14ac:dyDescent="0.2">
      <c r="A846" s="25"/>
      <c r="B846" s="4"/>
      <c r="C846" s="12"/>
      <c r="D846" s="26"/>
      <c r="E846" s="27"/>
      <c r="F846" s="28"/>
      <c r="G846" s="29"/>
      <c r="H846" s="30"/>
      <c r="I846" s="30"/>
      <c r="J846" s="30"/>
      <c r="K846" s="30"/>
    </row>
    <row r="847" spans="1:11" s="18" customFormat="1" x14ac:dyDescent="0.2">
      <c r="A847" s="25"/>
      <c r="B847" s="4"/>
      <c r="C847" s="12"/>
      <c r="D847" s="26"/>
      <c r="E847" s="27"/>
      <c r="F847" s="28"/>
      <c r="G847" s="29"/>
      <c r="H847" s="30"/>
      <c r="I847" s="30"/>
      <c r="J847" s="30"/>
      <c r="K847" s="30"/>
    </row>
    <row r="848" spans="1:11" s="18" customFormat="1" x14ac:dyDescent="0.2">
      <c r="A848" s="25"/>
      <c r="B848" s="4"/>
      <c r="C848" s="12"/>
      <c r="D848" s="26"/>
      <c r="E848" s="27"/>
      <c r="F848" s="28"/>
      <c r="G848" s="29"/>
      <c r="H848" s="30"/>
      <c r="I848" s="30"/>
      <c r="J848" s="30"/>
      <c r="K848" s="30"/>
    </row>
    <row r="849" spans="1:11" s="18" customFormat="1" x14ac:dyDescent="0.2">
      <c r="A849" s="25"/>
      <c r="B849" s="4"/>
      <c r="C849" s="12"/>
      <c r="D849" s="26"/>
      <c r="E849" s="27"/>
      <c r="F849" s="28"/>
      <c r="G849" s="29"/>
      <c r="H849" s="30"/>
      <c r="I849" s="30"/>
      <c r="J849" s="30"/>
      <c r="K849" s="30"/>
    </row>
    <row r="850" spans="1:11" s="18" customFormat="1" x14ac:dyDescent="0.2">
      <c r="A850" s="25"/>
      <c r="B850" s="4"/>
      <c r="C850" s="12"/>
      <c r="D850" s="26"/>
      <c r="E850" s="27"/>
      <c r="F850" s="28"/>
      <c r="G850" s="29"/>
      <c r="H850" s="30"/>
      <c r="I850" s="30"/>
      <c r="J850" s="30"/>
      <c r="K850" s="30"/>
    </row>
    <row r="851" spans="1:11" s="18" customFormat="1" x14ac:dyDescent="0.2">
      <c r="A851" s="25"/>
      <c r="B851" s="4"/>
      <c r="C851" s="12"/>
      <c r="D851" s="26"/>
      <c r="E851" s="27"/>
      <c r="F851" s="28"/>
      <c r="G851" s="29"/>
      <c r="H851" s="30"/>
      <c r="I851" s="30"/>
      <c r="J851" s="30"/>
      <c r="K851" s="30"/>
    </row>
    <row r="852" spans="1:11" s="18" customFormat="1" x14ac:dyDescent="0.2">
      <c r="A852" s="25"/>
      <c r="B852" s="4"/>
      <c r="C852" s="12"/>
      <c r="D852" s="26"/>
      <c r="E852" s="27"/>
      <c r="F852" s="28"/>
      <c r="G852" s="29"/>
      <c r="H852" s="30"/>
      <c r="I852" s="30"/>
      <c r="J852" s="30"/>
      <c r="K852" s="30"/>
    </row>
    <row r="853" spans="1:11" s="18" customFormat="1" x14ac:dyDescent="0.2">
      <c r="A853" s="25"/>
      <c r="B853" s="4"/>
      <c r="C853" s="12"/>
      <c r="D853" s="26"/>
      <c r="E853" s="27"/>
      <c r="F853" s="28"/>
      <c r="G853" s="29"/>
      <c r="H853" s="30"/>
      <c r="I853" s="30"/>
      <c r="J853" s="30"/>
      <c r="K853" s="30"/>
    </row>
    <row r="854" spans="1:11" s="18" customFormat="1" x14ac:dyDescent="0.2">
      <c r="A854" s="25"/>
      <c r="B854" s="4"/>
      <c r="C854" s="12"/>
      <c r="D854" s="26"/>
      <c r="E854" s="27"/>
      <c r="F854" s="28"/>
      <c r="G854" s="29"/>
      <c r="H854" s="30"/>
      <c r="I854" s="30"/>
      <c r="J854" s="30"/>
      <c r="K854" s="30"/>
    </row>
    <row r="855" spans="1:11" s="18" customFormat="1" x14ac:dyDescent="0.2">
      <c r="A855" s="25"/>
      <c r="B855" s="4"/>
      <c r="C855" s="12"/>
      <c r="D855" s="26"/>
      <c r="E855" s="27"/>
      <c r="F855" s="28"/>
      <c r="G855" s="29"/>
      <c r="H855" s="30"/>
      <c r="I855" s="30"/>
      <c r="J855" s="30"/>
      <c r="K855" s="30"/>
    </row>
    <row r="856" spans="1:11" s="18" customFormat="1" x14ac:dyDescent="0.2">
      <c r="A856" s="25"/>
      <c r="B856" s="4"/>
      <c r="C856" s="12"/>
      <c r="D856" s="26"/>
      <c r="E856" s="27"/>
      <c r="F856" s="28"/>
      <c r="G856" s="29"/>
      <c r="H856" s="30"/>
      <c r="I856" s="30"/>
      <c r="J856" s="30"/>
      <c r="K856" s="30"/>
    </row>
    <row r="857" spans="1:11" s="18" customFormat="1" x14ac:dyDescent="0.2">
      <c r="A857" s="25"/>
      <c r="B857" s="4"/>
      <c r="C857" s="12"/>
      <c r="D857" s="26"/>
      <c r="E857" s="27"/>
      <c r="F857" s="28"/>
      <c r="G857" s="29"/>
      <c r="H857" s="30"/>
      <c r="I857" s="30"/>
      <c r="J857" s="30"/>
      <c r="K857" s="30"/>
    </row>
    <row r="858" spans="1:11" s="18" customFormat="1" x14ac:dyDescent="0.2">
      <c r="A858" s="25"/>
      <c r="B858" s="4"/>
      <c r="C858" s="12"/>
      <c r="D858" s="26"/>
      <c r="E858" s="27"/>
      <c r="F858" s="28"/>
      <c r="G858" s="29"/>
      <c r="H858" s="30"/>
      <c r="I858" s="30"/>
      <c r="J858" s="30"/>
      <c r="K858" s="30"/>
    </row>
    <row r="859" spans="1:11" s="18" customFormat="1" x14ac:dyDescent="0.2">
      <c r="A859" s="25"/>
      <c r="B859" s="4"/>
      <c r="C859" s="12"/>
      <c r="D859" s="26"/>
      <c r="E859" s="27"/>
      <c r="F859" s="28"/>
      <c r="G859" s="29"/>
      <c r="H859" s="30"/>
      <c r="I859" s="30"/>
      <c r="J859" s="30"/>
      <c r="K859" s="30"/>
    </row>
    <row r="860" spans="1:11" s="18" customFormat="1" x14ac:dyDescent="0.2">
      <c r="A860" s="25"/>
      <c r="B860" s="4"/>
      <c r="C860" s="12"/>
      <c r="D860" s="26"/>
      <c r="E860" s="27"/>
      <c r="F860" s="28"/>
      <c r="G860" s="29"/>
      <c r="H860" s="30"/>
      <c r="I860" s="30"/>
      <c r="J860" s="30"/>
      <c r="K860" s="30"/>
    </row>
    <row r="861" spans="1:11" s="18" customFormat="1" x14ac:dyDescent="0.2">
      <c r="A861" s="25"/>
      <c r="B861" s="4"/>
      <c r="C861" s="12"/>
      <c r="D861" s="26"/>
      <c r="E861" s="27"/>
      <c r="F861" s="28"/>
      <c r="G861" s="29"/>
      <c r="H861" s="30"/>
      <c r="I861" s="30"/>
      <c r="J861" s="30"/>
      <c r="K861" s="30"/>
    </row>
    <row r="862" spans="1:11" s="18" customFormat="1" x14ac:dyDescent="0.2">
      <c r="A862" s="25"/>
      <c r="B862" s="4"/>
      <c r="C862" s="12"/>
      <c r="D862" s="26"/>
      <c r="E862" s="27"/>
      <c r="F862" s="28"/>
      <c r="G862" s="29"/>
      <c r="H862" s="30"/>
      <c r="I862" s="30"/>
      <c r="J862" s="30"/>
      <c r="K862" s="30"/>
    </row>
    <row r="863" spans="1:11" s="18" customFormat="1" x14ac:dyDescent="0.2">
      <c r="A863" s="25"/>
      <c r="B863" s="4"/>
      <c r="C863" s="12"/>
      <c r="D863" s="26"/>
      <c r="E863" s="27"/>
      <c r="F863" s="28"/>
      <c r="G863" s="29"/>
      <c r="H863" s="30"/>
      <c r="I863" s="30"/>
      <c r="J863" s="30"/>
      <c r="K863" s="30"/>
    </row>
    <row r="864" spans="1:11" s="18" customFormat="1" x14ac:dyDescent="0.2">
      <c r="A864" s="25"/>
      <c r="B864" s="4"/>
      <c r="C864" s="12"/>
      <c r="D864" s="26"/>
      <c r="E864" s="27"/>
      <c r="F864" s="28"/>
      <c r="G864" s="29"/>
      <c r="H864" s="30"/>
      <c r="I864" s="30"/>
      <c r="J864" s="30"/>
      <c r="K864" s="30"/>
    </row>
    <row r="865" spans="1:11" s="18" customFormat="1" x14ac:dyDescent="0.2">
      <c r="A865" s="25"/>
      <c r="B865" s="4"/>
      <c r="C865" s="12"/>
      <c r="D865" s="26"/>
      <c r="E865" s="27"/>
      <c r="F865" s="28"/>
      <c r="G865" s="29"/>
      <c r="H865" s="30"/>
      <c r="I865" s="30"/>
      <c r="J865" s="30"/>
      <c r="K865" s="30"/>
    </row>
    <row r="866" spans="1:11" s="18" customFormat="1" x14ac:dyDescent="0.2">
      <c r="A866" s="25"/>
      <c r="B866" s="4"/>
      <c r="C866" s="12"/>
      <c r="D866" s="26"/>
      <c r="E866" s="27"/>
      <c r="F866" s="28"/>
      <c r="G866" s="29"/>
      <c r="H866" s="30"/>
      <c r="I866" s="30"/>
      <c r="J866" s="30"/>
      <c r="K866" s="30"/>
    </row>
    <row r="867" spans="1:11" s="18" customFormat="1" x14ac:dyDescent="0.2">
      <c r="A867" s="25"/>
      <c r="B867" s="4"/>
      <c r="C867" s="12"/>
      <c r="D867" s="26"/>
      <c r="E867" s="27"/>
      <c r="F867" s="28"/>
      <c r="G867" s="29"/>
      <c r="H867" s="30"/>
      <c r="I867" s="30"/>
      <c r="J867" s="30"/>
      <c r="K867" s="30"/>
    </row>
    <row r="868" spans="1:11" s="18" customFormat="1" x14ac:dyDescent="0.2">
      <c r="A868" s="25"/>
      <c r="B868" s="4"/>
      <c r="C868" s="12"/>
      <c r="D868" s="26"/>
      <c r="E868" s="27"/>
      <c r="F868" s="28"/>
      <c r="G868" s="29"/>
      <c r="H868" s="30"/>
      <c r="I868" s="30"/>
      <c r="J868" s="30"/>
      <c r="K868" s="30"/>
    </row>
    <row r="869" spans="1:11" s="18" customFormat="1" x14ac:dyDescent="0.2">
      <c r="A869" s="25"/>
      <c r="B869" s="4"/>
      <c r="C869" s="12"/>
      <c r="D869" s="26"/>
      <c r="E869" s="27"/>
      <c r="F869" s="28"/>
      <c r="G869" s="29"/>
      <c r="H869" s="30"/>
      <c r="I869" s="30"/>
      <c r="J869" s="30"/>
      <c r="K869" s="30"/>
    </row>
    <row r="870" spans="1:11" s="18" customFormat="1" x14ac:dyDescent="0.2">
      <c r="A870" s="25"/>
      <c r="B870" s="4"/>
      <c r="C870" s="12"/>
      <c r="D870" s="26"/>
      <c r="E870" s="27"/>
      <c r="F870" s="28"/>
      <c r="G870" s="29"/>
      <c r="H870" s="30"/>
      <c r="I870" s="30"/>
      <c r="J870" s="30"/>
      <c r="K870" s="30"/>
    </row>
    <row r="871" spans="1:11" s="18" customFormat="1" x14ac:dyDescent="0.2">
      <c r="A871" s="25"/>
      <c r="B871" s="4"/>
      <c r="C871" s="12"/>
      <c r="D871" s="26"/>
      <c r="E871" s="27"/>
      <c r="F871" s="28"/>
      <c r="G871" s="29"/>
      <c r="H871" s="30"/>
      <c r="I871" s="30"/>
      <c r="J871" s="30"/>
      <c r="K871" s="30"/>
    </row>
    <row r="872" spans="1:11" s="18" customFormat="1" x14ac:dyDescent="0.2">
      <c r="A872" s="25"/>
      <c r="B872" s="4"/>
      <c r="C872" s="12"/>
      <c r="D872" s="26"/>
      <c r="E872" s="27"/>
      <c r="F872" s="28"/>
      <c r="G872" s="29"/>
      <c r="H872" s="30"/>
      <c r="I872" s="30"/>
      <c r="J872" s="30"/>
      <c r="K872" s="30"/>
    </row>
    <row r="873" spans="1:11" s="18" customFormat="1" x14ac:dyDescent="0.2">
      <c r="A873" s="25"/>
      <c r="B873" s="4"/>
      <c r="C873" s="12"/>
      <c r="D873" s="26"/>
      <c r="E873" s="27"/>
      <c r="F873" s="28"/>
      <c r="G873" s="29"/>
      <c r="H873" s="30"/>
      <c r="I873" s="30"/>
      <c r="J873" s="30"/>
      <c r="K873" s="30"/>
    </row>
    <row r="874" spans="1:11" s="18" customFormat="1" x14ac:dyDescent="0.2">
      <c r="A874" s="25"/>
      <c r="B874" s="4"/>
      <c r="C874" s="12"/>
      <c r="D874" s="26"/>
      <c r="E874" s="27"/>
      <c r="F874" s="28"/>
      <c r="G874" s="29"/>
      <c r="H874" s="30"/>
      <c r="I874" s="30"/>
      <c r="J874" s="30"/>
      <c r="K874" s="30"/>
    </row>
    <row r="875" spans="1:11" s="18" customFormat="1" x14ac:dyDescent="0.2">
      <c r="A875" s="25"/>
      <c r="B875" s="4"/>
      <c r="C875" s="12"/>
      <c r="D875" s="26"/>
      <c r="E875" s="27"/>
      <c r="F875" s="28"/>
      <c r="G875" s="29"/>
      <c r="H875" s="30"/>
      <c r="I875" s="30"/>
      <c r="J875" s="30"/>
      <c r="K875" s="30"/>
    </row>
    <row r="876" spans="1:11" s="18" customFormat="1" x14ac:dyDescent="0.2">
      <c r="A876" s="25"/>
      <c r="B876" s="4"/>
      <c r="C876" s="12"/>
      <c r="D876" s="26"/>
      <c r="E876" s="27"/>
      <c r="F876" s="28"/>
      <c r="G876" s="29"/>
      <c r="H876" s="30"/>
      <c r="I876" s="30"/>
      <c r="J876" s="30"/>
      <c r="K876" s="30"/>
    </row>
    <row r="877" spans="1:11" s="18" customFormat="1" x14ac:dyDescent="0.2">
      <c r="A877" s="25"/>
      <c r="B877" s="4"/>
      <c r="C877" s="12"/>
      <c r="D877" s="26"/>
      <c r="E877" s="27"/>
      <c r="F877" s="28"/>
      <c r="G877" s="29"/>
      <c r="H877" s="30"/>
      <c r="I877" s="30"/>
      <c r="J877" s="30"/>
      <c r="K877" s="30"/>
    </row>
    <row r="878" spans="1:11" s="18" customFormat="1" x14ac:dyDescent="0.2">
      <c r="A878" s="25"/>
      <c r="B878" s="4"/>
      <c r="C878" s="12"/>
      <c r="D878" s="26"/>
      <c r="E878" s="27"/>
      <c r="F878" s="28"/>
      <c r="G878" s="29"/>
      <c r="H878" s="30"/>
      <c r="I878" s="30"/>
      <c r="J878" s="30"/>
      <c r="K878" s="30"/>
    </row>
    <row r="879" spans="1:11" s="18" customFormat="1" x14ac:dyDescent="0.2">
      <c r="A879" s="25"/>
      <c r="B879" s="4"/>
      <c r="C879" s="12"/>
      <c r="D879" s="26"/>
      <c r="E879" s="27"/>
      <c r="F879" s="28"/>
      <c r="G879" s="29"/>
      <c r="H879" s="30"/>
      <c r="I879" s="30"/>
      <c r="J879" s="30"/>
      <c r="K879" s="30"/>
    </row>
    <row r="880" spans="1:11" s="18" customFormat="1" x14ac:dyDescent="0.2">
      <c r="A880" s="25"/>
      <c r="B880" s="4"/>
      <c r="C880" s="12"/>
      <c r="D880" s="26"/>
      <c r="E880" s="27"/>
      <c r="F880" s="28"/>
      <c r="G880" s="29"/>
      <c r="H880" s="30"/>
      <c r="I880" s="30"/>
      <c r="J880" s="30"/>
      <c r="K880" s="30"/>
    </row>
    <row r="881" spans="1:11" s="18" customFormat="1" x14ac:dyDescent="0.2">
      <c r="A881" s="25"/>
      <c r="B881" s="4"/>
      <c r="C881" s="12"/>
      <c r="D881" s="26"/>
      <c r="E881" s="27"/>
      <c r="F881" s="28"/>
      <c r="G881" s="29"/>
      <c r="H881" s="30"/>
      <c r="I881" s="30"/>
      <c r="J881" s="30"/>
      <c r="K881" s="30"/>
    </row>
    <row r="882" spans="1:11" s="18" customFormat="1" x14ac:dyDescent="0.2">
      <c r="A882" s="25"/>
      <c r="B882" s="4"/>
      <c r="C882" s="12"/>
      <c r="D882" s="26"/>
      <c r="E882" s="27"/>
      <c r="F882" s="28"/>
      <c r="G882" s="29"/>
      <c r="H882" s="30"/>
      <c r="I882" s="30"/>
      <c r="J882" s="30"/>
      <c r="K882" s="30"/>
    </row>
    <row r="883" spans="1:11" s="18" customFormat="1" x14ac:dyDescent="0.2">
      <c r="A883" s="25"/>
      <c r="B883" s="4"/>
      <c r="C883" s="12"/>
      <c r="D883" s="26"/>
      <c r="E883" s="27"/>
      <c r="F883" s="28"/>
      <c r="G883" s="29"/>
      <c r="H883" s="30"/>
      <c r="I883" s="30"/>
      <c r="J883" s="30"/>
      <c r="K883" s="30"/>
    </row>
    <row r="884" spans="1:11" s="18" customFormat="1" x14ac:dyDescent="0.2">
      <c r="A884" s="25"/>
      <c r="B884" s="4"/>
      <c r="C884" s="12"/>
      <c r="D884" s="26"/>
      <c r="E884" s="27"/>
      <c r="F884" s="28"/>
      <c r="G884" s="29"/>
      <c r="H884" s="30"/>
      <c r="I884" s="30"/>
      <c r="J884" s="30"/>
      <c r="K884" s="30"/>
    </row>
    <row r="885" spans="1:11" s="18" customFormat="1" x14ac:dyDescent="0.2">
      <c r="A885" s="25"/>
      <c r="B885" s="4"/>
      <c r="C885" s="12"/>
      <c r="D885" s="26"/>
      <c r="E885" s="27"/>
      <c r="F885" s="28"/>
      <c r="G885" s="29"/>
      <c r="H885" s="30"/>
      <c r="I885" s="30"/>
      <c r="J885" s="30"/>
      <c r="K885" s="30"/>
    </row>
    <row r="886" spans="1:11" s="18" customFormat="1" x14ac:dyDescent="0.2">
      <c r="A886" s="25"/>
      <c r="B886" s="4"/>
      <c r="C886" s="12"/>
      <c r="D886" s="26"/>
      <c r="E886" s="27"/>
      <c r="F886" s="28"/>
      <c r="G886" s="29"/>
      <c r="H886" s="30"/>
      <c r="I886" s="30"/>
      <c r="J886" s="30"/>
      <c r="K886" s="30"/>
    </row>
    <row r="887" spans="1:11" s="18" customFormat="1" x14ac:dyDescent="0.2">
      <c r="A887" s="25"/>
      <c r="B887" s="4"/>
      <c r="C887" s="12"/>
      <c r="D887" s="26"/>
      <c r="E887" s="27"/>
      <c r="F887" s="28"/>
      <c r="G887" s="29"/>
      <c r="H887" s="30"/>
      <c r="I887" s="30"/>
      <c r="J887" s="30"/>
      <c r="K887" s="30"/>
    </row>
    <row r="888" spans="1:11" s="18" customFormat="1" x14ac:dyDescent="0.2">
      <c r="A888" s="25"/>
      <c r="B888" s="4"/>
      <c r="C888" s="12"/>
      <c r="D888" s="26"/>
      <c r="E888" s="27"/>
      <c r="F888" s="28"/>
      <c r="G888" s="29"/>
      <c r="H888" s="30"/>
      <c r="I888" s="30"/>
      <c r="J888" s="30"/>
      <c r="K888" s="30"/>
    </row>
    <row r="889" spans="1:11" s="18" customFormat="1" x14ac:dyDescent="0.2">
      <c r="A889" s="25"/>
      <c r="B889" s="4"/>
      <c r="C889" s="12"/>
      <c r="D889" s="26"/>
      <c r="E889" s="27"/>
      <c r="F889" s="28"/>
      <c r="G889" s="29"/>
      <c r="H889" s="30"/>
      <c r="I889" s="30"/>
      <c r="J889" s="30"/>
      <c r="K889" s="30"/>
    </row>
    <row r="890" spans="1:11" s="18" customFormat="1" x14ac:dyDescent="0.2">
      <c r="A890" s="25"/>
      <c r="B890" s="4"/>
      <c r="C890" s="12"/>
      <c r="D890" s="26"/>
      <c r="E890" s="27"/>
      <c r="F890" s="28"/>
      <c r="G890" s="29"/>
      <c r="H890" s="30"/>
      <c r="I890" s="30"/>
      <c r="J890" s="30"/>
      <c r="K890" s="30"/>
    </row>
    <row r="891" spans="1:11" s="18" customFormat="1" x14ac:dyDescent="0.2">
      <c r="A891" s="25"/>
      <c r="B891" s="4"/>
      <c r="C891" s="12"/>
      <c r="D891" s="26"/>
      <c r="E891" s="27"/>
      <c r="F891" s="28"/>
      <c r="G891" s="29"/>
      <c r="H891" s="30"/>
      <c r="I891" s="30"/>
      <c r="J891" s="30"/>
      <c r="K891" s="30"/>
    </row>
    <row r="892" spans="1:11" s="18" customFormat="1" x14ac:dyDescent="0.2">
      <c r="A892" s="25"/>
      <c r="B892" s="4"/>
      <c r="C892" s="12"/>
      <c r="D892" s="26"/>
      <c r="E892" s="27"/>
      <c r="F892" s="28"/>
      <c r="G892" s="29"/>
      <c r="H892" s="30"/>
      <c r="I892" s="30"/>
      <c r="J892" s="30"/>
      <c r="K892" s="30"/>
    </row>
    <row r="893" spans="1:11" s="18" customFormat="1" x14ac:dyDescent="0.2">
      <c r="A893" s="25"/>
      <c r="B893" s="4"/>
      <c r="C893" s="12"/>
      <c r="D893" s="26"/>
      <c r="E893" s="27"/>
      <c r="F893" s="28"/>
      <c r="G893" s="29"/>
      <c r="H893" s="30"/>
      <c r="I893" s="30"/>
      <c r="J893" s="30"/>
      <c r="K893" s="30"/>
    </row>
    <row r="894" spans="1:11" s="18" customFormat="1" x14ac:dyDescent="0.2">
      <c r="A894" s="25"/>
      <c r="B894" s="4"/>
      <c r="C894" s="12"/>
      <c r="D894" s="26"/>
      <c r="E894" s="27"/>
      <c r="F894" s="28"/>
      <c r="G894" s="29"/>
      <c r="H894" s="30"/>
      <c r="I894" s="30"/>
      <c r="J894" s="30"/>
      <c r="K894" s="30"/>
    </row>
    <row r="895" spans="1:11" s="18" customFormat="1" x14ac:dyDescent="0.2">
      <c r="A895" s="25"/>
      <c r="B895" s="4"/>
      <c r="C895" s="12"/>
      <c r="D895" s="26"/>
      <c r="E895" s="27"/>
      <c r="F895" s="28"/>
      <c r="G895" s="29"/>
      <c r="H895" s="30"/>
      <c r="I895" s="30"/>
      <c r="J895" s="30"/>
      <c r="K895" s="30"/>
    </row>
    <row r="896" spans="1:11" s="18" customFormat="1" x14ac:dyDescent="0.2">
      <c r="A896" s="25"/>
      <c r="B896" s="4"/>
      <c r="C896" s="12"/>
      <c r="D896" s="26"/>
      <c r="E896" s="27"/>
      <c r="F896" s="28"/>
      <c r="G896" s="29"/>
      <c r="H896" s="30"/>
      <c r="I896" s="30"/>
      <c r="J896" s="30"/>
      <c r="K896" s="30"/>
    </row>
    <row r="897" spans="1:11" s="18" customFormat="1" x14ac:dyDescent="0.2">
      <c r="A897" s="25"/>
      <c r="B897" s="4"/>
      <c r="C897" s="12"/>
      <c r="D897" s="26"/>
      <c r="E897" s="27"/>
      <c r="F897" s="28"/>
      <c r="G897" s="29"/>
      <c r="H897" s="30"/>
      <c r="I897" s="30"/>
      <c r="J897" s="30"/>
      <c r="K897" s="30"/>
    </row>
    <row r="898" spans="1:11" s="18" customFormat="1" x14ac:dyDescent="0.2">
      <c r="A898" s="25"/>
      <c r="B898" s="4"/>
      <c r="C898" s="12"/>
      <c r="D898" s="26"/>
      <c r="E898" s="27"/>
      <c r="F898" s="28"/>
      <c r="G898" s="29"/>
      <c r="H898" s="30"/>
      <c r="I898" s="30"/>
      <c r="J898" s="30"/>
      <c r="K898" s="30"/>
    </row>
    <row r="899" spans="1:11" s="18" customFormat="1" x14ac:dyDescent="0.2">
      <c r="A899" s="25"/>
      <c r="B899" s="4"/>
      <c r="C899" s="12"/>
      <c r="D899" s="26"/>
      <c r="E899" s="27"/>
      <c r="F899" s="28"/>
      <c r="G899" s="29"/>
      <c r="H899" s="30"/>
      <c r="I899" s="30"/>
      <c r="J899" s="30"/>
      <c r="K899" s="30"/>
    </row>
    <row r="900" spans="1:11" s="18" customFormat="1" x14ac:dyDescent="0.2">
      <c r="A900" s="25"/>
      <c r="B900" s="4"/>
      <c r="C900" s="12"/>
      <c r="D900" s="26"/>
      <c r="E900" s="27"/>
      <c r="F900" s="28"/>
      <c r="G900" s="29"/>
      <c r="H900" s="30"/>
      <c r="I900" s="30"/>
      <c r="J900" s="30"/>
      <c r="K900" s="30"/>
    </row>
    <row r="901" spans="1:11" s="18" customFormat="1" x14ac:dyDescent="0.2">
      <c r="A901" s="25"/>
      <c r="B901" s="4"/>
      <c r="C901" s="12"/>
      <c r="D901" s="26"/>
      <c r="E901" s="27"/>
      <c r="F901" s="28"/>
      <c r="G901" s="29"/>
      <c r="H901" s="30"/>
      <c r="I901" s="30"/>
      <c r="J901" s="30"/>
      <c r="K901" s="30"/>
    </row>
    <row r="902" spans="1:11" s="18" customFormat="1" x14ac:dyDescent="0.2">
      <c r="A902" s="25"/>
      <c r="B902" s="4"/>
      <c r="C902" s="12"/>
      <c r="D902" s="26"/>
      <c r="E902" s="27"/>
      <c r="F902" s="28"/>
      <c r="G902" s="29"/>
      <c r="H902" s="30"/>
      <c r="I902" s="30"/>
      <c r="J902" s="30"/>
      <c r="K902" s="30"/>
    </row>
    <row r="903" spans="1:11" s="18" customFormat="1" x14ac:dyDescent="0.2">
      <c r="A903" s="25"/>
      <c r="B903" s="4"/>
      <c r="C903" s="12"/>
      <c r="D903" s="26"/>
      <c r="E903" s="27"/>
      <c r="F903" s="28"/>
      <c r="G903" s="29"/>
      <c r="H903" s="30"/>
      <c r="I903" s="30"/>
      <c r="J903" s="30"/>
      <c r="K903" s="30"/>
    </row>
    <row r="904" spans="1:11" s="18" customFormat="1" x14ac:dyDescent="0.2">
      <c r="A904" s="25"/>
      <c r="B904" s="4"/>
      <c r="C904" s="12"/>
      <c r="D904" s="26"/>
      <c r="E904" s="27"/>
      <c r="F904" s="28"/>
      <c r="G904" s="29"/>
      <c r="H904" s="30"/>
      <c r="I904" s="30"/>
      <c r="J904" s="30"/>
      <c r="K904" s="30"/>
    </row>
    <row r="905" spans="1:11" s="18" customFormat="1" x14ac:dyDescent="0.2">
      <c r="A905" s="25"/>
      <c r="B905" s="4"/>
      <c r="C905" s="12"/>
      <c r="D905" s="26"/>
      <c r="E905" s="27"/>
      <c r="F905" s="28"/>
      <c r="G905" s="29"/>
      <c r="H905" s="30"/>
      <c r="I905" s="30"/>
      <c r="J905" s="30"/>
      <c r="K905" s="30"/>
    </row>
    <row r="906" spans="1:11" s="18" customFormat="1" x14ac:dyDescent="0.2">
      <c r="A906" s="25"/>
      <c r="B906" s="4"/>
      <c r="C906" s="12"/>
      <c r="D906" s="26"/>
      <c r="E906" s="27"/>
      <c r="F906" s="28"/>
      <c r="G906" s="29"/>
      <c r="H906" s="30"/>
      <c r="I906" s="30"/>
      <c r="J906" s="30"/>
      <c r="K906" s="30"/>
    </row>
    <row r="907" spans="1:11" s="18" customFormat="1" x14ac:dyDescent="0.2">
      <c r="A907" s="25"/>
      <c r="B907" s="4"/>
      <c r="C907" s="12"/>
      <c r="D907" s="26"/>
      <c r="E907" s="27"/>
      <c r="F907" s="28"/>
      <c r="G907" s="29"/>
      <c r="H907" s="30"/>
      <c r="I907" s="30"/>
      <c r="J907" s="30"/>
      <c r="K907" s="30"/>
    </row>
    <row r="908" spans="1:11" s="18" customFormat="1" x14ac:dyDescent="0.2">
      <c r="A908" s="25"/>
      <c r="B908" s="4"/>
      <c r="C908" s="12"/>
      <c r="D908" s="26"/>
      <c r="E908" s="27"/>
      <c r="F908" s="28"/>
      <c r="G908" s="29"/>
      <c r="H908" s="30"/>
      <c r="I908" s="30"/>
      <c r="J908" s="30"/>
      <c r="K908" s="30"/>
    </row>
    <row r="909" spans="1:11" s="18" customFormat="1" x14ac:dyDescent="0.2">
      <c r="A909" s="25"/>
      <c r="B909" s="4"/>
      <c r="C909" s="12"/>
      <c r="D909" s="26"/>
      <c r="E909" s="27"/>
      <c r="F909" s="28"/>
      <c r="G909" s="29"/>
      <c r="H909" s="30"/>
      <c r="I909" s="30"/>
      <c r="J909" s="30"/>
      <c r="K909" s="30"/>
    </row>
    <row r="910" spans="1:11" s="18" customFormat="1" x14ac:dyDescent="0.2">
      <c r="A910" s="25"/>
      <c r="B910" s="4"/>
      <c r="C910" s="12"/>
      <c r="D910" s="26"/>
      <c r="E910" s="27"/>
      <c r="F910" s="28"/>
      <c r="G910" s="29"/>
      <c r="H910" s="30"/>
      <c r="I910" s="30"/>
      <c r="J910" s="30"/>
      <c r="K910" s="30"/>
    </row>
    <row r="911" spans="1:11" s="18" customFormat="1" x14ac:dyDescent="0.2">
      <c r="A911" s="25"/>
      <c r="B911" s="4"/>
      <c r="C911" s="12"/>
      <c r="D911" s="26"/>
      <c r="E911" s="27"/>
      <c r="F911" s="28"/>
      <c r="G911" s="29"/>
      <c r="H911" s="30"/>
      <c r="I911" s="30"/>
      <c r="J911" s="30"/>
      <c r="K911" s="30"/>
    </row>
    <row r="912" spans="1:11" s="18" customFormat="1" x14ac:dyDescent="0.2">
      <c r="A912" s="25"/>
      <c r="B912" s="4"/>
      <c r="C912" s="12"/>
      <c r="D912" s="26"/>
      <c r="E912" s="27"/>
      <c r="F912" s="28"/>
      <c r="G912" s="29"/>
      <c r="H912" s="30"/>
      <c r="I912" s="30"/>
      <c r="J912" s="30"/>
      <c r="K912" s="30"/>
    </row>
    <row r="913" spans="1:11" s="18" customFormat="1" x14ac:dyDescent="0.2">
      <c r="A913" s="25"/>
      <c r="B913" s="4"/>
      <c r="C913" s="12"/>
      <c r="D913" s="26"/>
      <c r="E913" s="27"/>
      <c r="F913" s="28"/>
      <c r="G913" s="29"/>
      <c r="H913" s="30"/>
      <c r="I913" s="30"/>
      <c r="J913" s="30"/>
      <c r="K913" s="30"/>
    </row>
    <row r="914" spans="1:11" s="18" customFormat="1" x14ac:dyDescent="0.2">
      <c r="A914" s="25"/>
      <c r="B914" s="4"/>
      <c r="C914" s="12"/>
      <c r="D914" s="26"/>
      <c r="E914" s="27"/>
      <c r="F914" s="28"/>
      <c r="G914" s="29"/>
      <c r="H914" s="30"/>
      <c r="I914" s="30"/>
      <c r="J914" s="30"/>
      <c r="K914" s="30"/>
    </row>
    <row r="915" spans="1:11" s="18" customFormat="1" x14ac:dyDescent="0.2">
      <c r="A915" s="25"/>
      <c r="B915" s="4"/>
      <c r="C915" s="12"/>
      <c r="D915" s="26"/>
      <c r="E915" s="27"/>
      <c r="F915" s="28"/>
      <c r="G915" s="29"/>
      <c r="H915" s="30"/>
      <c r="I915" s="30"/>
      <c r="J915" s="30"/>
      <c r="K915" s="30"/>
    </row>
    <row r="916" spans="1:11" s="18" customFormat="1" x14ac:dyDescent="0.2">
      <c r="A916" s="25"/>
      <c r="B916" s="4"/>
      <c r="C916" s="12"/>
      <c r="D916" s="26"/>
      <c r="E916" s="27"/>
      <c r="F916" s="28"/>
      <c r="G916" s="29"/>
      <c r="H916" s="30"/>
      <c r="I916" s="30"/>
      <c r="J916" s="30"/>
      <c r="K916" s="30"/>
    </row>
    <row r="917" spans="1:11" s="18" customFormat="1" x14ac:dyDescent="0.2">
      <c r="A917" s="25"/>
      <c r="B917" s="4"/>
      <c r="C917" s="12"/>
      <c r="D917" s="26"/>
      <c r="E917" s="27"/>
      <c r="F917" s="28"/>
      <c r="G917" s="29"/>
      <c r="H917" s="30"/>
      <c r="I917" s="30"/>
      <c r="J917" s="30"/>
      <c r="K917" s="30"/>
    </row>
    <row r="918" spans="1:11" s="18" customFormat="1" x14ac:dyDescent="0.2">
      <c r="A918" s="25"/>
      <c r="B918" s="4"/>
      <c r="C918" s="12"/>
      <c r="D918" s="26"/>
      <c r="E918" s="27"/>
      <c r="F918" s="28"/>
      <c r="G918" s="29"/>
      <c r="H918" s="30"/>
      <c r="I918" s="30"/>
      <c r="J918" s="30"/>
      <c r="K918" s="30"/>
    </row>
    <row r="919" spans="1:11" s="18" customFormat="1" x14ac:dyDescent="0.2">
      <c r="A919" s="25"/>
      <c r="B919" s="4"/>
      <c r="C919" s="12"/>
      <c r="D919" s="26"/>
      <c r="E919" s="27"/>
      <c r="F919" s="28"/>
      <c r="G919" s="29"/>
      <c r="H919" s="30"/>
      <c r="I919" s="30"/>
      <c r="J919" s="30"/>
      <c r="K919" s="30"/>
    </row>
    <row r="920" spans="1:11" s="18" customFormat="1" x14ac:dyDescent="0.2">
      <c r="A920" s="25"/>
      <c r="B920" s="4"/>
      <c r="C920" s="12"/>
      <c r="D920" s="26"/>
      <c r="E920" s="27"/>
      <c r="F920" s="28"/>
      <c r="G920" s="29"/>
      <c r="H920" s="30"/>
      <c r="I920" s="30"/>
      <c r="J920" s="30"/>
      <c r="K920" s="30"/>
    </row>
    <row r="921" spans="1:11" s="18" customFormat="1" x14ac:dyDescent="0.2">
      <c r="A921" s="25"/>
      <c r="B921" s="4"/>
      <c r="C921" s="12"/>
      <c r="D921" s="26"/>
      <c r="E921" s="27"/>
      <c r="F921" s="28"/>
      <c r="G921" s="29"/>
      <c r="H921" s="30"/>
      <c r="I921" s="30"/>
      <c r="J921" s="30"/>
      <c r="K921" s="30"/>
    </row>
    <row r="922" spans="1:11" s="18" customFormat="1" x14ac:dyDescent="0.2">
      <c r="A922" s="25"/>
      <c r="B922" s="4"/>
      <c r="C922" s="12"/>
      <c r="D922" s="26"/>
      <c r="E922" s="27"/>
      <c r="F922" s="28"/>
      <c r="G922" s="29"/>
      <c r="H922" s="30"/>
      <c r="I922" s="30"/>
      <c r="J922" s="30"/>
      <c r="K922" s="30"/>
    </row>
    <row r="923" spans="1:11" s="18" customFormat="1" x14ac:dyDescent="0.2">
      <c r="A923" s="25"/>
      <c r="B923" s="4"/>
      <c r="C923" s="12"/>
      <c r="D923" s="26"/>
      <c r="E923" s="27"/>
      <c r="F923" s="28"/>
      <c r="G923" s="29"/>
      <c r="H923" s="30"/>
      <c r="I923" s="30"/>
      <c r="J923" s="30"/>
      <c r="K923" s="30"/>
    </row>
    <row r="924" spans="1:11" s="18" customFormat="1" x14ac:dyDescent="0.2">
      <c r="A924" s="25"/>
      <c r="B924" s="4"/>
      <c r="C924" s="12"/>
      <c r="D924" s="26"/>
      <c r="E924" s="27"/>
      <c r="F924" s="28"/>
      <c r="G924" s="29"/>
      <c r="H924" s="30"/>
      <c r="I924" s="30"/>
      <c r="J924" s="30"/>
      <c r="K924" s="30"/>
    </row>
    <row r="925" spans="1:11" s="18" customFormat="1" x14ac:dyDescent="0.2">
      <c r="A925" s="25"/>
      <c r="B925" s="4"/>
      <c r="C925" s="12"/>
      <c r="D925" s="26"/>
      <c r="E925" s="27"/>
      <c r="F925" s="28"/>
      <c r="G925" s="29"/>
      <c r="H925" s="30"/>
      <c r="I925" s="30"/>
      <c r="J925" s="30"/>
      <c r="K925" s="30"/>
    </row>
    <row r="926" spans="1:11" s="18" customFormat="1" x14ac:dyDescent="0.2">
      <c r="A926" s="25"/>
      <c r="B926" s="4"/>
      <c r="C926" s="12"/>
      <c r="D926" s="26"/>
      <c r="E926" s="27"/>
      <c r="F926" s="28"/>
      <c r="G926" s="29"/>
      <c r="H926" s="30"/>
      <c r="I926" s="30"/>
      <c r="J926" s="30"/>
      <c r="K926" s="30"/>
    </row>
    <row r="927" spans="1:11" s="18" customFormat="1" x14ac:dyDescent="0.2">
      <c r="A927" s="25"/>
      <c r="B927" s="4"/>
      <c r="C927" s="12"/>
      <c r="D927" s="26"/>
      <c r="E927" s="27"/>
      <c r="F927" s="28"/>
      <c r="G927" s="29"/>
      <c r="H927" s="30"/>
      <c r="I927" s="30"/>
      <c r="J927" s="30"/>
      <c r="K927" s="30"/>
    </row>
    <row r="928" spans="1:11" s="18" customFormat="1" x14ac:dyDescent="0.2">
      <c r="A928" s="25"/>
      <c r="B928" s="4"/>
      <c r="C928" s="12"/>
      <c r="D928" s="26"/>
      <c r="E928" s="27"/>
      <c r="F928" s="28"/>
      <c r="G928" s="29"/>
      <c r="H928" s="30"/>
      <c r="I928" s="30"/>
      <c r="J928" s="30"/>
      <c r="K928" s="30"/>
    </row>
    <row r="929" spans="1:11" s="18" customFormat="1" x14ac:dyDescent="0.2">
      <c r="A929" s="25"/>
      <c r="B929" s="4"/>
      <c r="C929" s="12"/>
      <c r="D929" s="26"/>
      <c r="E929" s="27"/>
      <c r="F929" s="28"/>
      <c r="G929" s="29"/>
      <c r="H929" s="30"/>
      <c r="I929" s="30"/>
      <c r="J929" s="30"/>
      <c r="K929" s="30"/>
    </row>
    <row r="930" spans="1:11" s="18" customFormat="1" x14ac:dyDescent="0.2">
      <c r="A930" s="25"/>
      <c r="B930" s="4"/>
      <c r="C930" s="12"/>
      <c r="D930" s="26"/>
      <c r="E930" s="27"/>
      <c r="F930" s="28"/>
      <c r="G930" s="29"/>
      <c r="H930" s="30"/>
      <c r="I930" s="30"/>
      <c r="J930" s="30"/>
      <c r="K930" s="30"/>
    </row>
    <row r="931" spans="1:11" s="18" customFormat="1" x14ac:dyDescent="0.2">
      <c r="A931" s="25"/>
      <c r="B931" s="4"/>
      <c r="C931" s="12"/>
      <c r="D931" s="26"/>
      <c r="E931" s="27"/>
      <c r="F931" s="28"/>
      <c r="G931" s="29"/>
      <c r="H931" s="30"/>
      <c r="I931" s="30"/>
      <c r="J931" s="30"/>
      <c r="K931" s="30"/>
    </row>
    <row r="932" spans="1:11" s="18" customFormat="1" x14ac:dyDescent="0.2">
      <c r="A932" s="25"/>
      <c r="B932" s="4"/>
      <c r="C932" s="12"/>
      <c r="D932" s="26"/>
      <c r="E932" s="27"/>
      <c r="F932" s="28"/>
      <c r="G932" s="29"/>
      <c r="H932" s="30"/>
      <c r="I932" s="30"/>
      <c r="J932" s="30"/>
      <c r="K932" s="30"/>
    </row>
    <row r="933" spans="1:11" s="18" customFormat="1" x14ac:dyDescent="0.2">
      <c r="A933" s="25"/>
      <c r="B933" s="4"/>
      <c r="C933" s="12"/>
      <c r="D933" s="26"/>
      <c r="E933" s="27"/>
      <c r="F933" s="28"/>
      <c r="G933" s="29"/>
      <c r="H933" s="30"/>
      <c r="I933" s="30"/>
      <c r="J933" s="30"/>
      <c r="K933" s="30"/>
    </row>
    <row r="934" spans="1:11" s="18" customFormat="1" x14ac:dyDescent="0.2">
      <c r="A934" s="25"/>
      <c r="B934" s="4"/>
      <c r="C934" s="12"/>
      <c r="D934" s="26"/>
      <c r="E934" s="27"/>
      <c r="F934" s="28"/>
      <c r="G934" s="29"/>
      <c r="H934" s="30"/>
      <c r="I934" s="30"/>
      <c r="J934" s="30"/>
      <c r="K934" s="30"/>
    </row>
    <row r="935" spans="1:11" s="18" customFormat="1" x14ac:dyDescent="0.2">
      <c r="A935" s="25"/>
      <c r="B935" s="4"/>
      <c r="C935" s="12"/>
      <c r="D935" s="26"/>
      <c r="E935" s="27"/>
      <c r="F935" s="28"/>
      <c r="G935" s="29"/>
      <c r="H935" s="30"/>
      <c r="I935" s="30"/>
      <c r="J935" s="30"/>
      <c r="K935" s="30"/>
    </row>
    <row r="936" spans="1:11" s="18" customFormat="1" x14ac:dyDescent="0.2">
      <c r="A936" s="25"/>
      <c r="B936" s="4"/>
      <c r="C936" s="12"/>
      <c r="D936" s="26"/>
      <c r="E936" s="27"/>
      <c r="F936" s="28"/>
      <c r="G936" s="29"/>
      <c r="H936" s="30"/>
      <c r="I936" s="30"/>
      <c r="J936" s="30"/>
      <c r="K936" s="30"/>
    </row>
    <row r="937" spans="1:11" s="18" customFormat="1" x14ac:dyDescent="0.2">
      <c r="A937" s="25"/>
      <c r="B937" s="4"/>
      <c r="C937" s="12"/>
      <c r="D937" s="26"/>
      <c r="E937" s="27"/>
      <c r="F937" s="28"/>
      <c r="G937" s="29"/>
      <c r="H937" s="30"/>
      <c r="I937" s="30"/>
      <c r="J937" s="30"/>
      <c r="K937" s="30"/>
    </row>
    <row r="938" spans="1:11" s="18" customFormat="1" x14ac:dyDescent="0.2">
      <c r="A938" s="25"/>
      <c r="B938" s="4"/>
      <c r="C938" s="12"/>
      <c r="D938" s="26"/>
      <c r="E938" s="27"/>
      <c r="F938" s="28"/>
      <c r="G938" s="29"/>
      <c r="H938" s="30"/>
      <c r="I938" s="30"/>
      <c r="J938" s="30"/>
      <c r="K938" s="30"/>
    </row>
    <row r="939" spans="1:11" s="18" customFormat="1" x14ac:dyDescent="0.2">
      <c r="A939" s="25"/>
      <c r="B939" s="4"/>
      <c r="C939" s="12"/>
      <c r="D939" s="26"/>
      <c r="E939" s="27"/>
      <c r="F939" s="28"/>
      <c r="G939" s="29"/>
      <c r="H939" s="30"/>
      <c r="I939" s="30"/>
      <c r="J939" s="30"/>
      <c r="K939" s="30"/>
    </row>
    <row r="940" spans="1:11" s="18" customFormat="1" x14ac:dyDescent="0.2">
      <c r="A940" s="25"/>
      <c r="B940" s="4"/>
      <c r="C940" s="12"/>
      <c r="D940" s="26"/>
      <c r="E940" s="27"/>
      <c r="F940" s="28"/>
      <c r="G940" s="29"/>
      <c r="H940" s="30"/>
      <c r="I940" s="30"/>
      <c r="J940" s="30"/>
      <c r="K940" s="30"/>
    </row>
    <row r="941" spans="1:11" s="18" customFormat="1" x14ac:dyDescent="0.2">
      <c r="A941" s="25"/>
      <c r="B941" s="4"/>
      <c r="C941" s="12"/>
      <c r="D941" s="26"/>
      <c r="E941" s="27"/>
      <c r="F941" s="28"/>
      <c r="G941" s="29"/>
      <c r="H941" s="30"/>
      <c r="I941" s="30"/>
      <c r="J941" s="30"/>
      <c r="K941" s="30"/>
    </row>
    <row r="942" spans="1:11" s="18" customFormat="1" x14ac:dyDescent="0.2">
      <c r="A942" s="25"/>
      <c r="B942" s="4"/>
      <c r="C942" s="12"/>
      <c r="D942" s="26"/>
      <c r="E942" s="27"/>
      <c r="F942" s="28"/>
      <c r="G942" s="29"/>
      <c r="H942" s="30"/>
      <c r="I942" s="30"/>
      <c r="J942" s="30"/>
      <c r="K942" s="30"/>
    </row>
    <row r="943" spans="1:11" s="18" customFormat="1" x14ac:dyDescent="0.2">
      <c r="A943" s="25"/>
      <c r="B943" s="4"/>
      <c r="C943" s="12"/>
      <c r="D943" s="26"/>
      <c r="E943" s="27"/>
      <c r="F943" s="28"/>
      <c r="G943" s="29"/>
      <c r="H943" s="30"/>
      <c r="I943" s="30"/>
      <c r="J943" s="30"/>
      <c r="K943" s="30"/>
    </row>
    <row r="944" spans="1:11" s="18" customFormat="1" x14ac:dyDescent="0.2">
      <c r="A944" s="25"/>
      <c r="B944" s="4"/>
      <c r="C944" s="12"/>
      <c r="D944" s="26"/>
      <c r="E944" s="27"/>
      <c r="F944" s="28"/>
      <c r="G944" s="29"/>
      <c r="H944" s="30"/>
      <c r="I944" s="30"/>
      <c r="J944" s="30"/>
      <c r="K944" s="30"/>
    </row>
    <row r="945" spans="1:11" s="18" customFormat="1" x14ac:dyDescent="0.2">
      <c r="A945" s="25"/>
      <c r="B945" s="4"/>
      <c r="C945" s="12"/>
      <c r="D945" s="26"/>
      <c r="E945" s="27"/>
      <c r="F945" s="28"/>
      <c r="G945" s="29"/>
      <c r="H945" s="30"/>
      <c r="I945" s="30"/>
      <c r="J945" s="30"/>
      <c r="K945" s="30"/>
    </row>
    <row r="946" spans="1:11" s="18" customFormat="1" x14ac:dyDescent="0.2">
      <c r="A946" s="25"/>
      <c r="B946" s="4"/>
      <c r="C946" s="12"/>
      <c r="D946" s="26"/>
      <c r="E946" s="27"/>
      <c r="F946" s="28"/>
      <c r="G946" s="29"/>
      <c r="H946" s="30"/>
      <c r="I946" s="30"/>
      <c r="J946" s="30"/>
      <c r="K946" s="30"/>
    </row>
    <row r="947" spans="1:11" s="18" customFormat="1" x14ac:dyDescent="0.2">
      <c r="A947" s="25"/>
      <c r="B947" s="4"/>
      <c r="C947" s="12"/>
      <c r="D947" s="26"/>
      <c r="E947" s="27"/>
      <c r="F947" s="28"/>
      <c r="G947" s="29"/>
      <c r="H947" s="30"/>
      <c r="I947" s="30"/>
      <c r="J947" s="30"/>
      <c r="K947" s="30"/>
    </row>
    <row r="948" spans="1:11" s="18" customFormat="1" x14ac:dyDescent="0.2">
      <c r="A948" s="25"/>
      <c r="B948" s="4"/>
      <c r="C948" s="12"/>
      <c r="D948" s="26"/>
      <c r="E948" s="27"/>
      <c r="F948" s="28"/>
      <c r="G948" s="29"/>
      <c r="H948" s="30"/>
      <c r="I948" s="30"/>
      <c r="J948" s="30"/>
      <c r="K948" s="30"/>
    </row>
    <row r="949" spans="1:11" s="18" customFormat="1" x14ac:dyDescent="0.2">
      <c r="A949" s="25"/>
      <c r="B949" s="4"/>
      <c r="C949" s="12"/>
      <c r="D949" s="26"/>
      <c r="E949" s="27"/>
      <c r="F949" s="28"/>
      <c r="G949" s="29"/>
      <c r="H949" s="30"/>
      <c r="I949" s="30"/>
      <c r="J949" s="30"/>
      <c r="K949" s="30"/>
    </row>
    <row r="950" spans="1:11" s="18" customFormat="1" x14ac:dyDescent="0.2">
      <c r="A950" s="25"/>
      <c r="B950" s="4"/>
      <c r="C950" s="12"/>
      <c r="D950" s="26"/>
      <c r="E950" s="27"/>
      <c r="F950" s="28"/>
      <c r="G950" s="29"/>
      <c r="H950" s="30"/>
      <c r="I950" s="30"/>
      <c r="J950" s="30"/>
      <c r="K950" s="30"/>
    </row>
    <row r="951" spans="1:11" s="18" customFormat="1" x14ac:dyDescent="0.2">
      <c r="A951" s="25"/>
      <c r="B951" s="4"/>
      <c r="C951" s="12"/>
      <c r="D951" s="26"/>
      <c r="E951" s="27"/>
      <c r="F951" s="28"/>
      <c r="G951" s="29"/>
      <c r="H951" s="30"/>
      <c r="I951" s="30"/>
      <c r="J951" s="30"/>
      <c r="K951" s="30"/>
    </row>
    <row r="952" spans="1:11" s="18" customFormat="1" x14ac:dyDescent="0.2">
      <c r="A952" s="25"/>
      <c r="B952" s="4"/>
      <c r="C952" s="12"/>
      <c r="D952" s="26"/>
      <c r="E952" s="27"/>
      <c r="F952" s="28"/>
      <c r="G952" s="29"/>
      <c r="H952" s="30"/>
      <c r="I952" s="30"/>
      <c r="J952" s="30"/>
      <c r="K952" s="30"/>
    </row>
    <row r="953" spans="1:11" s="18" customFormat="1" x14ac:dyDescent="0.2">
      <c r="A953" s="25"/>
      <c r="B953" s="4"/>
      <c r="C953" s="12"/>
      <c r="D953" s="26"/>
      <c r="E953" s="27"/>
      <c r="F953" s="28"/>
      <c r="G953" s="29"/>
      <c r="H953" s="30"/>
      <c r="I953" s="30"/>
      <c r="J953" s="30"/>
      <c r="K953" s="30"/>
    </row>
    <row r="954" spans="1:11" s="18" customFormat="1" x14ac:dyDescent="0.2">
      <c r="A954" s="25"/>
      <c r="B954" s="4"/>
      <c r="C954" s="12"/>
      <c r="D954" s="26"/>
      <c r="E954" s="27"/>
      <c r="F954" s="28"/>
      <c r="G954" s="29"/>
      <c r="H954" s="30"/>
      <c r="I954" s="30"/>
      <c r="J954" s="30"/>
      <c r="K954" s="30"/>
    </row>
    <row r="955" spans="1:11" s="18" customFormat="1" x14ac:dyDescent="0.2">
      <c r="A955" s="25"/>
      <c r="B955" s="4"/>
      <c r="C955" s="12"/>
      <c r="D955" s="26"/>
      <c r="E955" s="27"/>
      <c r="F955" s="28"/>
      <c r="G955" s="29"/>
      <c r="H955" s="30"/>
      <c r="I955" s="30"/>
      <c r="J955" s="30"/>
      <c r="K955" s="30"/>
    </row>
    <row r="956" spans="1:11" s="18" customFormat="1" x14ac:dyDescent="0.2">
      <c r="A956" s="25"/>
      <c r="B956" s="4"/>
      <c r="C956" s="12"/>
      <c r="D956" s="26"/>
      <c r="E956" s="27"/>
      <c r="F956" s="28"/>
      <c r="G956" s="29"/>
      <c r="H956" s="30"/>
      <c r="I956" s="30"/>
      <c r="J956" s="30"/>
      <c r="K956" s="30"/>
    </row>
    <row r="957" spans="1:11" s="18" customFormat="1" x14ac:dyDescent="0.2">
      <c r="A957" s="25"/>
      <c r="B957" s="4"/>
      <c r="C957" s="12"/>
      <c r="D957" s="26"/>
      <c r="E957" s="27"/>
      <c r="F957" s="28"/>
      <c r="G957" s="29"/>
      <c r="H957" s="30"/>
      <c r="I957" s="30"/>
      <c r="J957" s="30"/>
      <c r="K957" s="30"/>
    </row>
    <row r="958" spans="1:11" s="18" customFormat="1" x14ac:dyDescent="0.2">
      <c r="A958" s="25"/>
      <c r="B958" s="4"/>
      <c r="C958" s="12"/>
      <c r="D958" s="26"/>
      <c r="E958" s="27"/>
      <c r="F958" s="28"/>
      <c r="G958" s="29"/>
      <c r="H958" s="30"/>
      <c r="I958" s="30"/>
      <c r="J958" s="30"/>
      <c r="K958" s="30"/>
    </row>
    <row r="959" spans="1:11" s="18" customFormat="1" x14ac:dyDescent="0.2">
      <c r="A959" s="25"/>
      <c r="B959" s="4"/>
      <c r="C959" s="12"/>
      <c r="D959" s="26"/>
      <c r="E959" s="27"/>
      <c r="F959" s="28"/>
      <c r="G959" s="29"/>
      <c r="H959" s="30"/>
      <c r="I959" s="30"/>
      <c r="J959" s="30"/>
      <c r="K959" s="30"/>
    </row>
    <row r="960" spans="1:11" s="18" customFormat="1" x14ac:dyDescent="0.2">
      <c r="A960" s="25"/>
      <c r="B960" s="4"/>
      <c r="C960" s="12"/>
      <c r="D960" s="26"/>
      <c r="E960" s="27"/>
      <c r="F960" s="28"/>
      <c r="G960" s="29"/>
      <c r="H960" s="30"/>
      <c r="I960" s="30"/>
      <c r="J960" s="30"/>
      <c r="K960" s="30"/>
    </row>
    <row r="961" spans="1:11" s="18" customFormat="1" x14ac:dyDescent="0.2">
      <c r="A961" s="25"/>
      <c r="B961" s="4"/>
      <c r="C961" s="12"/>
      <c r="D961" s="26"/>
      <c r="E961" s="27"/>
      <c r="F961" s="28"/>
      <c r="G961" s="29"/>
      <c r="H961" s="30"/>
      <c r="I961" s="30"/>
      <c r="J961" s="30"/>
      <c r="K961" s="30"/>
    </row>
    <row r="962" spans="1:11" s="18" customFormat="1" x14ac:dyDescent="0.2">
      <c r="A962" s="25"/>
      <c r="B962" s="4"/>
      <c r="C962" s="12"/>
      <c r="D962" s="26"/>
      <c r="E962" s="27"/>
      <c r="F962" s="28"/>
      <c r="G962" s="29"/>
      <c r="H962" s="30"/>
      <c r="I962" s="30"/>
      <c r="J962" s="30"/>
      <c r="K962" s="30"/>
    </row>
    <row r="963" spans="1:11" s="18" customFormat="1" x14ac:dyDescent="0.2">
      <c r="A963" s="25"/>
      <c r="B963" s="4"/>
      <c r="C963" s="12"/>
      <c r="D963" s="26"/>
      <c r="E963" s="27"/>
      <c r="F963" s="28"/>
      <c r="G963" s="29"/>
      <c r="H963" s="30"/>
      <c r="I963" s="30"/>
      <c r="J963" s="30"/>
      <c r="K963" s="30"/>
    </row>
    <row r="964" spans="1:11" s="18" customFormat="1" x14ac:dyDescent="0.2">
      <c r="A964" s="25"/>
      <c r="B964" s="4"/>
      <c r="C964" s="12"/>
      <c r="D964" s="26"/>
      <c r="E964" s="27"/>
      <c r="F964" s="28"/>
      <c r="G964" s="29"/>
      <c r="H964" s="30"/>
      <c r="I964" s="30"/>
      <c r="J964" s="30"/>
      <c r="K964" s="30"/>
    </row>
    <row r="965" spans="1:11" s="18" customFormat="1" x14ac:dyDescent="0.2">
      <c r="A965" s="25"/>
      <c r="B965" s="4"/>
      <c r="C965" s="12"/>
      <c r="D965" s="26"/>
      <c r="E965" s="27"/>
      <c r="F965" s="28"/>
      <c r="G965" s="29"/>
      <c r="H965" s="30"/>
      <c r="I965" s="30"/>
      <c r="J965" s="30"/>
      <c r="K965" s="30"/>
    </row>
    <row r="966" spans="1:11" s="18" customFormat="1" x14ac:dyDescent="0.2">
      <c r="A966" s="25"/>
      <c r="B966" s="4"/>
      <c r="C966" s="12"/>
      <c r="D966" s="26"/>
      <c r="E966" s="27"/>
      <c r="F966" s="28"/>
      <c r="G966" s="29"/>
      <c r="H966" s="30"/>
      <c r="I966" s="30"/>
      <c r="J966" s="30"/>
      <c r="K966" s="30"/>
    </row>
    <row r="967" spans="1:11" s="18" customFormat="1" x14ac:dyDescent="0.2">
      <c r="A967" s="25"/>
      <c r="B967" s="4"/>
      <c r="C967" s="12"/>
      <c r="D967" s="26"/>
      <c r="E967" s="27"/>
      <c r="F967" s="28"/>
      <c r="G967" s="29"/>
      <c r="H967" s="30"/>
      <c r="I967" s="30"/>
      <c r="J967" s="30"/>
      <c r="K967" s="30"/>
    </row>
    <row r="968" spans="1:11" s="18" customFormat="1" x14ac:dyDescent="0.2">
      <c r="A968" s="25"/>
      <c r="B968" s="4"/>
      <c r="C968" s="12"/>
      <c r="D968" s="26"/>
      <c r="E968" s="27"/>
      <c r="F968" s="28"/>
      <c r="G968" s="29"/>
      <c r="H968" s="30"/>
      <c r="I968" s="30"/>
      <c r="J968" s="30"/>
      <c r="K968" s="30"/>
    </row>
    <row r="969" spans="1:11" s="18" customFormat="1" x14ac:dyDescent="0.2">
      <c r="A969" s="25"/>
      <c r="B969" s="4"/>
      <c r="C969" s="12"/>
      <c r="D969" s="26"/>
      <c r="E969" s="27"/>
      <c r="F969" s="28"/>
      <c r="G969" s="29"/>
      <c r="H969" s="30"/>
      <c r="I969" s="30"/>
      <c r="J969" s="30"/>
      <c r="K969" s="30"/>
    </row>
    <row r="970" spans="1:11" s="18" customFormat="1" x14ac:dyDescent="0.2">
      <c r="A970" s="25"/>
      <c r="B970" s="4"/>
      <c r="C970" s="12"/>
      <c r="D970" s="26"/>
      <c r="E970" s="27"/>
      <c r="F970" s="28"/>
      <c r="G970" s="29"/>
      <c r="H970" s="30"/>
      <c r="I970" s="30"/>
      <c r="J970" s="30"/>
      <c r="K970" s="30"/>
    </row>
    <row r="971" spans="1:11" s="18" customFormat="1" x14ac:dyDescent="0.2">
      <c r="A971" s="25"/>
      <c r="B971" s="4"/>
      <c r="C971" s="12"/>
      <c r="D971" s="26"/>
      <c r="E971" s="27"/>
      <c r="F971" s="28"/>
      <c r="G971" s="29"/>
      <c r="H971" s="30"/>
      <c r="I971" s="30"/>
      <c r="J971" s="30"/>
      <c r="K971" s="30"/>
    </row>
    <row r="972" spans="1:11" s="18" customFormat="1" x14ac:dyDescent="0.2">
      <c r="A972" s="25"/>
      <c r="B972" s="4"/>
      <c r="C972" s="12"/>
      <c r="D972" s="26"/>
      <c r="E972" s="27"/>
      <c r="F972" s="28"/>
      <c r="G972" s="29"/>
      <c r="H972" s="30"/>
      <c r="I972" s="30"/>
      <c r="J972" s="30"/>
      <c r="K972" s="30"/>
    </row>
    <row r="973" spans="1:11" s="18" customFormat="1" x14ac:dyDescent="0.2">
      <c r="A973" s="25"/>
      <c r="B973" s="4"/>
      <c r="C973" s="12"/>
      <c r="D973" s="26"/>
      <c r="E973" s="27"/>
      <c r="F973" s="28"/>
      <c r="G973" s="29"/>
      <c r="H973" s="30"/>
      <c r="I973" s="30"/>
      <c r="J973" s="30"/>
      <c r="K973" s="30"/>
    </row>
    <row r="974" spans="1:11" s="18" customFormat="1" x14ac:dyDescent="0.2">
      <c r="A974" s="25"/>
      <c r="B974" s="4"/>
      <c r="C974" s="12"/>
      <c r="D974" s="26"/>
      <c r="E974" s="27"/>
      <c r="F974" s="28"/>
      <c r="G974" s="29"/>
      <c r="H974" s="30"/>
      <c r="I974" s="30"/>
      <c r="J974" s="30"/>
      <c r="K974" s="30"/>
    </row>
    <row r="975" spans="1:11" s="18" customFormat="1" x14ac:dyDescent="0.2">
      <c r="A975" s="25"/>
      <c r="B975" s="4"/>
      <c r="C975" s="12"/>
      <c r="D975" s="26"/>
      <c r="E975" s="27"/>
      <c r="F975" s="28"/>
      <c r="G975" s="29"/>
      <c r="H975" s="30"/>
      <c r="I975" s="30"/>
      <c r="J975" s="30"/>
      <c r="K975" s="30"/>
    </row>
    <row r="976" spans="1:11" s="18" customFormat="1" x14ac:dyDescent="0.2">
      <c r="A976" s="25"/>
      <c r="B976" s="4"/>
      <c r="C976" s="12"/>
      <c r="D976" s="26"/>
      <c r="E976" s="27"/>
      <c r="F976" s="28"/>
      <c r="G976" s="29"/>
      <c r="H976" s="30"/>
      <c r="I976" s="30"/>
      <c r="J976" s="30"/>
      <c r="K976" s="30"/>
    </row>
    <row r="977" spans="1:11" s="18" customFormat="1" x14ac:dyDescent="0.2">
      <c r="A977" s="25"/>
      <c r="B977" s="4"/>
      <c r="C977" s="12"/>
      <c r="D977" s="26"/>
      <c r="E977" s="27"/>
      <c r="F977" s="28"/>
      <c r="G977" s="29"/>
      <c r="H977" s="30"/>
      <c r="I977" s="30"/>
      <c r="J977" s="30"/>
      <c r="K977" s="30"/>
    </row>
    <row r="978" spans="1:11" s="18" customFormat="1" x14ac:dyDescent="0.2">
      <c r="A978" s="25"/>
      <c r="B978" s="4"/>
      <c r="C978" s="12"/>
      <c r="D978" s="26"/>
      <c r="E978" s="27"/>
      <c r="F978" s="28"/>
      <c r="G978" s="29"/>
      <c r="H978" s="30"/>
      <c r="I978" s="30"/>
      <c r="J978" s="30"/>
      <c r="K978" s="30"/>
    </row>
    <row r="979" spans="1:11" s="18" customFormat="1" x14ac:dyDescent="0.2">
      <c r="A979" s="25"/>
      <c r="B979" s="4"/>
      <c r="C979" s="12"/>
      <c r="D979" s="26"/>
      <c r="E979" s="27"/>
      <c r="F979" s="28"/>
      <c r="G979" s="29"/>
      <c r="H979" s="30"/>
      <c r="I979" s="30"/>
      <c r="J979" s="30"/>
      <c r="K979" s="30"/>
    </row>
    <row r="980" spans="1:11" s="18" customFormat="1" x14ac:dyDescent="0.2">
      <c r="A980" s="25"/>
      <c r="B980" s="4"/>
      <c r="C980" s="12"/>
      <c r="D980" s="26"/>
      <c r="E980" s="27"/>
      <c r="F980" s="28"/>
      <c r="G980" s="29"/>
      <c r="H980" s="30"/>
      <c r="I980" s="30"/>
      <c r="J980" s="30"/>
      <c r="K980" s="30"/>
    </row>
    <row r="981" spans="1:11" s="18" customFormat="1" x14ac:dyDescent="0.2">
      <c r="A981" s="25"/>
      <c r="B981" s="4"/>
      <c r="C981" s="12"/>
      <c r="D981" s="26"/>
      <c r="E981" s="27"/>
      <c r="F981" s="28"/>
      <c r="G981" s="29"/>
      <c r="H981" s="30"/>
      <c r="I981" s="30"/>
      <c r="J981" s="30"/>
      <c r="K981" s="30"/>
    </row>
    <row r="982" spans="1:11" s="18" customFormat="1" x14ac:dyDescent="0.2">
      <c r="A982" s="25"/>
      <c r="B982" s="4"/>
      <c r="C982" s="12"/>
      <c r="D982" s="26"/>
      <c r="E982" s="27"/>
      <c r="F982" s="28"/>
      <c r="G982" s="29"/>
      <c r="H982" s="30"/>
      <c r="I982" s="30"/>
      <c r="J982" s="30"/>
      <c r="K982" s="30"/>
    </row>
    <row r="983" spans="1:11" s="18" customFormat="1" x14ac:dyDescent="0.2">
      <c r="A983" s="25"/>
      <c r="B983" s="4"/>
      <c r="C983" s="12"/>
      <c r="D983" s="26"/>
      <c r="E983" s="27"/>
      <c r="F983" s="28"/>
      <c r="G983" s="29"/>
      <c r="H983" s="30"/>
      <c r="I983" s="30"/>
      <c r="J983" s="30"/>
      <c r="K983" s="30"/>
    </row>
    <row r="984" spans="1:11" s="18" customFormat="1" x14ac:dyDescent="0.2">
      <c r="A984" s="25"/>
      <c r="B984" s="4"/>
      <c r="C984" s="12"/>
      <c r="D984" s="26"/>
      <c r="E984" s="27"/>
      <c r="F984" s="28"/>
      <c r="G984" s="29"/>
      <c r="H984" s="30"/>
      <c r="I984" s="30"/>
      <c r="J984" s="30"/>
      <c r="K984" s="30"/>
    </row>
    <row r="985" spans="1:11" s="18" customFormat="1" x14ac:dyDescent="0.2">
      <c r="A985" s="25"/>
      <c r="B985" s="4"/>
      <c r="C985" s="12"/>
      <c r="D985" s="26"/>
      <c r="E985" s="27"/>
      <c r="F985" s="28"/>
      <c r="G985" s="29"/>
      <c r="H985" s="30"/>
      <c r="I985" s="30"/>
      <c r="J985" s="30"/>
      <c r="K985" s="30"/>
    </row>
    <row r="986" spans="1:11" s="18" customFormat="1" x14ac:dyDescent="0.2">
      <c r="A986" s="25"/>
      <c r="B986" s="4"/>
      <c r="C986" s="12"/>
      <c r="D986" s="26"/>
      <c r="E986" s="27"/>
      <c r="F986" s="28"/>
      <c r="G986" s="29"/>
      <c r="H986" s="30"/>
      <c r="I986" s="30"/>
      <c r="J986" s="30"/>
      <c r="K986" s="30"/>
    </row>
    <row r="987" spans="1:11" s="18" customFormat="1" x14ac:dyDescent="0.2">
      <c r="A987" s="25"/>
      <c r="B987" s="4"/>
      <c r="C987" s="12"/>
      <c r="D987" s="26"/>
      <c r="E987" s="27"/>
      <c r="F987" s="28"/>
      <c r="G987" s="29"/>
      <c r="H987" s="30"/>
      <c r="I987" s="30"/>
      <c r="J987" s="30"/>
      <c r="K987" s="30"/>
    </row>
    <row r="988" spans="1:11" s="18" customFormat="1" x14ac:dyDescent="0.2">
      <c r="A988" s="25"/>
      <c r="B988" s="4"/>
      <c r="C988" s="12"/>
      <c r="D988" s="26"/>
      <c r="E988" s="27"/>
      <c r="F988" s="28"/>
      <c r="G988" s="29"/>
      <c r="H988" s="30"/>
      <c r="I988" s="30"/>
      <c r="J988" s="30"/>
      <c r="K988" s="30"/>
    </row>
    <row r="989" spans="1:11" s="18" customFormat="1" x14ac:dyDescent="0.2">
      <c r="A989" s="25"/>
      <c r="B989" s="4"/>
      <c r="C989" s="12"/>
      <c r="D989" s="26"/>
      <c r="E989" s="27"/>
      <c r="F989" s="28"/>
      <c r="G989" s="29"/>
      <c r="H989" s="30"/>
      <c r="I989" s="30"/>
      <c r="J989" s="30"/>
      <c r="K989" s="30"/>
    </row>
    <row r="990" spans="1:11" s="18" customFormat="1" x14ac:dyDescent="0.2">
      <c r="A990" s="25"/>
      <c r="B990" s="4"/>
      <c r="C990" s="12"/>
      <c r="D990" s="26"/>
      <c r="E990" s="27"/>
      <c r="F990" s="28"/>
      <c r="G990" s="29"/>
      <c r="H990" s="30"/>
      <c r="I990" s="30"/>
      <c r="J990" s="30"/>
      <c r="K990" s="30"/>
    </row>
    <row r="991" spans="1:11" s="18" customFormat="1" x14ac:dyDescent="0.2">
      <c r="A991" s="25"/>
      <c r="B991" s="4"/>
      <c r="C991" s="12"/>
      <c r="D991" s="26"/>
      <c r="E991" s="27"/>
      <c r="F991" s="28"/>
      <c r="G991" s="29"/>
      <c r="H991" s="30"/>
      <c r="I991" s="30"/>
      <c r="J991" s="30"/>
      <c r="K991" s="30"/>
    </row>
    <row r="992" spans="1:11" s="18" customFormat="1" x14ac:dyDescent="0.2">
      <c r="A992" s="25"/>
      <c r="B992" s="4"/>
      <c r="C992" s="12"/>
      <c r="D992" s="26"/>
      <c r="E992" s="27"/>
      <c r="F992" s="28"/>
      <c r="G992" s="29"/>
      <c r="H992" s="30"/>
      <c r="I992" s="30"/>
      <c r="J992" s="30"/>
      <c r="K992" s="30"/>
    </row>
    <row r="993" spans="1:11" s="18" customFormat="1" x14ac:dyDescent="0.2">
      <c r="A993" s="25"/>
      <c r="B993" s="4"/>
      <c r="C993" s="12"/>
      <c r="D993" s="26"/>
      <c r="E993" s="27"/>
      <c r="F993" s="28"/>
      <c r="G993" s="29"/>
      <c r="H993" s="30"/>
      <c r="I993" s="30"/>
      <c r="J993" s="30"/>
      <c r="K993" s="30"/>
    </row>
    <row r="994" spans="1:11" s="18" customFormat="1" x14ac:dyDescent="0.2">
      <c r="A994" s="25"/>
      <c r="B994" s="4"/>
      <c r="C994" s="12"/>
      <c r="D994" s="26"/>
      <c r="E994" s="27"/>
      <c r="F994" s="28"/>
      <c r="G994" s="29"/>
      <c r="H994" s="30"/>
      <c r="I994" s="30"/>
      <c r="J994" s="30"/>
      <c r="K994" s="30"/>
    </row>
    <row r="995" spans="1:11" s="18" customFormat="1" x14ac:dyDescent="0.2">
      <c r="A995" s="25"/>
      <c r="B995" s="4"/>
      <c r="C995" s="12"/>
      <c r="D995" s="26"/>
      <c r="E995" s="27"/>
      <c r="F995" s="28"/>
      <c r="G995" s="29"/>
      <c r="H995" s="30"/>
      <c r="I995" s="30"/>
      <c r="J995" s="30"/>
      <c r="K995" s="30"/>
    </row>
    <row r="996" spans="1:11" s="18" customFormat="1" x14ac:dyDescent="0.2">
      <c r="A996" s="25"/>
      <c r="B996" s="4"/>
      <c r="C996" s="12"/>
      <c r="D996" s="26"/>
      <c r="E996" s="27"/>
      <c r="F996" s="28"/>
      <c r="G996" s="29"/>
      <c r="H996" s="30"/>
      <c r="I996" s="30"/>
      <c r="J996" s="30"/>
      <c r="K996" s="30"/>
    </row>
    <row r="997" spans="1:11" s="18" customFormat="1" x14ac:dyDescent="0.2">
      <c r="A997" s="25"/>
      <c r="B997" s="4"/>
      <c r="C997" s="12"/>
      <c r="D997" s="26"/>
      <c r="E997" s="27"/>
      <c r="F997" s="28"/>
      <c r="G997" s="29"/>
      <c r="H997" s="30"/>
      <c r="I997" s="30"/>
      <c r="J997" s="30"/>
      <c r="K997" s="30"/>
    </row>
    <row r="998" spans="1:11" s="18" customFormat="1" x14ac:dyDescent="0.2">
      <c r="A998" s="25"/>
      <c r="B998" s="4"/>
      <c r="C998" s="12"/>
      <c r="D998" s="26"/>
      <c r="E998" s="27"/>
      <c r="F998" s="28"/>
      <c r="G998" s="29"/>
      <c r="H998" s="30"/>
      <c r="I998" s="30"/>
      <c r="J998" s="30"/>
      <c r="K998" s="30"/>
    </row>
    <row r="999" spans="1:11" s="18" customFormat="1" x14ac:dyDescent="0.2">
      <c r="A999" s="25"/>
      <c r="B999" s="4"/>
      <c r="C999" s="12"/>
      <c r="D999" s="26"/>
      <c r="E999" s="27"/>
      <c r="F999" s="28"/>
      <c r="G999" s="29"/>
      <c r="H999" s="30"/>
      <c r="I999" s="30"/>
      <c r="J999" s="30"/>
      <c r="K999" s="30"/>
    </row>
    <row r="1000" spans="1:11" s="18" customFormat="1" x14ac:dyDescent="0.2">
      <c r="A1000" s="25"/>
      <c r="B1000" s="4"/>
      <c r="C1000" s="12"/>
      <c r="D1000" s="26"/>
      <c r="E1000" s="27"/>
      <c r="F1000" s="28"/>
      <c r="G1000" s="29"/>
      <c r="H1000" s="30"/>
      <c r="I1000" s="30"/>
      <c r="J1000" s="30"/>
      <c r="K1000" s="30"/>
    </row>
    <row r="1001" spans="1:11" s="18" customFormat="1" x14ac:dyDescent="0.2">
      <c r="A1001" s="25"/>
      <c r="B1001" s="4"/>
      <c r="C1001" s="12"/>
      <c r="D1001" s="26"/>
      <c r="E1001" s="27"/>
      <c r="F1001" s="28"/>
      <c r="G1001" s="29"/>
      <c r="H1001" s="30"/>
      <c r="I1001" s="30"/>
      <c r="J1001" s="30"/>
      <c r="K1001" s="30"/>
    </row>
    <row r="1002" spans="1:11" s="18" customFormat="1" x14ac:dyDescent="0.2">
      <c r="A1002" s="25"/>
      <c r="B1002" s="4"/>
      <c r="C1002" s="12"/>
      <c r="D1002" s="26"/>
      <c r="E1002" s="27"/>
      <c r="F1002" s="28"/>
      <c r="G1002" s="29"/>
      <c r="H1002" s="30"/>
      <c r="I1002" s="30"/>
      <c r="J1002" s="30"/>
      <c r="K1002" s="30"/>
    </row>
    <row r="1003" spans="1:11" s="18" customFormat="1" x14ac:dyDescent="0.2">
      <c r="A1003" s="25"/>
      <c r="B1003" s="4"/>
      <c r="C1003" s="12"/>
      <c r="D1003" s="26"/>
      <c r="E1003" s="27"/>
      <c r="F1003" s="28"/>
      <c r="G1003" s="29"/>
      <c r="H1003" s="30"/>
      <c r="I1003" s="30"/>
      <c r="J1003" s="30"/>
      <c r="K1003" s="30"/>
    </row>
    <row r="1004" spans="1:11" s="18" customFormat="1" x14ac:dyDescent="0.2">
      <c r="A1004" s="25"/>
      <c r="B1004" s="4"/>
      <c r="C1004" s="12"/>
      <c r="D1004" s="26"/>
      <c r="E1004" s="27"/>
      <c r="F1004" s="28"/>
      <c r="G1004" s="29"/>
      <c r="H1004" s="30"/>
      <c r="I1004" s="30"/>
      <c r="J1004" s="30"/>
      <c r="K1004" s="30"/>
    </row>
    <row r="1005" spans="1:11" s="18" customFormat="1" x14ac:dyDescent="0.2">
      <c r="A1005" s="25"/>
      <c r="B1005" s="4"/>
      <c r="C1005" s="12"/>
      <c r="D1005" s="26"/>
      <c r="E1005" s="27"/>
      <c r="F1005" s="28"/>
      <c r="G1005" s="29"/>
      <c r="H1005" s="30"/>
      <c r="I1005" s="30"/>
      <c r="J1005" s="30"/>
      <c r="K1005" s="30"/>
    </row>
    <row r="1006" spans="1:11" s="18" customFormat="1" x14ac:dyDescent="0.2">
      <c r="A1006" s="25"/>
      <c r="B1006" s="4"/>
      <c r="C1006" s="12"/>
      <c r="D1006" s="26"/>
      <c r="E1006" s="27"/>
      <c r="F1006" s="28"/>
      <c r="G1006" s="29"/>
      <c r="H1006" s="30"/>
      <c r="I1006" s="30"/>
      <c r="J1006" s="30"/>
      <c r="K1006" s="30"/>
    </row>
    <row r="1007" spans="1:11" s="18" customFormat="1" x14ac:dyDescent="0.2">
      <c r="A1007" s="25"/>
      <c r="B1007" s="4"/>
      <c r="C1007" s="12"/>
      <c r="D1007" s="26"/>
      <c r="E1007" s="27"/>
      <c r="F1007" s="28"/>
      <c r="G1007" s="29"/>
      <c r="H1007" s="30"/>
      <c r="I1007" s="30"/>
      <c r="J1007" s="30"/>
      <c r="K1007" s="30"/>
    </row>
    <row r="1008" spans="1:11" s="18" customFormat="1" x14ac:dyDescent="0.2">
      <c r="A1008" s="25"/>
      <c r="B1008" s="4"/>
      <c r="C1008" s="12"/>
      <c r="D1008" s="26"/>
      <c r="E1008" s="27"/>
      <c r="F1008" s="28"/>
      <c r="G1008" s="29"/>
      <c r="H1008" s="30"/>
      <c r="I1008" s="30"/>
      <c r="J1008" s="30"/>
      <c r="K1008" s="30"/>
    </row>
    <row r="1009" spans="1:11" s="18" customFormat="1" x14ac:dyDescent="0.2">
      <c r="A1009" s="25"/>
      <c r="B1009" s="4"/>
      <c r="C1009" s="12"/>
      <c r="D1009" s="26"/>
      <c r="E1009" s="27"/>
      <c r="F1009" s="28"/>
      <c r="G1009" s="29"/>
      <c r="H1009" s="30"/>
      <c r="I1009" s="30"/>
      <c r="J1009" s="30"/>
      <c r="K1009" s="30"/>
    </row>
    <row r="1010" spans="1:11" s="18" customFormat="1" x14ac:dyDescent="0.2">
      <c r="A1010" s="25"/>
      <c r="B1010" s="4"/>
      <c r="C1010" s="12"/>
      <c r="D1010" s="26"/>
      <c r="E1010" s="27"/>
      <c r="F1010" s="28"/>
      <c r="G1010" s="29"/>
      <c r="H1010" s="30"/>
      <c r="I1010" s="30"/>
      <c r="J1010" s="30"/>
      <c r="K1010" s="30"/>
    </row>
    <row r="1011" spans="1:11" s="18" customFormat="1" x14ac:dyDescent="0.2">
      <c r="A1011" s="25"/>
      <c r="B1011" s="4"/>
      <c r="C1011" s="12"/>
      <c r="D1011" s="26"/>
      <c r="E1011" s="27"/>
      <c r="F1011" s="28"/>
      <c r="G1011" s="29"/>
      <c r="H1011" s="30"/>
      <c r="I1011" s="30"/>
      <c r="J1011" s="30"/>
      <c r="K1011" s="30"/>
    </row>
    <row r="1012" spans="1:11" s="18" customFormat="1" x14ac:dyDescent="0.2">
      <c r="A1012" s="25"/>
      <c r="B1012" s="4"/>
      <c r="C1012" s="12"/>
      <c r="D1012" s="26"/>
      <c r="E1012" s="27"/>
      <c r="F1012" s="28"/>
      <c r="G1012" s="29"/>
      <c r="H1012" s="30"/>
      <c r="I1012" s="30"/>
      <c r="J1012" s="30"/>
      <c r="K1012" s="30"/>
    </row>
    <row r="1013" spans="1:11" s="18" customFormat="1" x14ac:dyDescent="0.2">
      <c r="A1013" s="25"/>
      <c r="B1013" s="4"/>
      <c r="C1013" s="12"/>
      <c r="D1013" s="26"/>
      <c r="E1013" s="27"/>
      <c r="F1013" s="28"/>
      <c r="G1013" s="29"/>
      <c r="H1013" s="30"/>
      <c r="I1013" s="30"/>
      <c r="J1013" s="30"/>
      <c r="K1013" s="30"/>
    </row>
    <row r="1014" spans="1:11" s="18" customFormat="1" x14ac:dyDescent="0.2">
      <c r="A1014" s="25"/>
      <c r="B1014" s="4"/>
      <c r="C1014" s="12"/>
      <c r="D1014" s="26"/>
      <c r="E1014" s="27"/>
      <c r="F1014" s="28"/>
      <c r="G1014" s="29"/>
      <c r="H1014" s="30"/>
      <c r="I1014" s="30"/>
      <c r="J1014" s="30"/>
      <c r="K1014" s="30"/>
    </row>
    <row r="1015" spans="1:11" s="18" customFormat="1" x14ac:dyDescent="0.2">
      <c r="A1015" s="25"/>
      <c r="B1015" s="4"/>
      <c r="C1015" s="12"/>
      <c r="D1015" s="26"/>
      <c r="E1015" s="27"/>
      <c r="F1015" s="28"/>
      <c r="G1015" s="29"/>
      <c r="H1015" s="30"/>
      <c r="I1015" s="30"/>
      <c r="J1015" s="30"/>
      <c r="K1015" s="30"/>
    </row>
    <row r="1016" spans="1:11" s="18" customFormat="1" x14ac:dyDescent="0.2">
      <c r="A1016" s="25"/>
      <c r="B1016" s="4"/>
      <c r="C1016" s="12"/>
      <c r="D1016" s="26"/>
      <c r="E1016" s="27"/>
      <c r="F1016" s="28"/>
      <c r="G1016" s="29"/>
      <c r="H1016" s="30"/>
      <c r="I1016" s="30"/>
      <c r="J1016" s="30"/>
      <c r="K1016" s="30"/>
    </row>
    <row r="1017" spans="1:11" s="18" customFormat="1" x14ac:dyDescent="0.2">
      <c r="A1017" s="25"/>
      <c r="B1017" s="4"/>
      <c r="C1017" s="12"/>
      <c r="D1017" s="26"/>
      <c r="E1017" s="27"/>
      <c r="F1017" s="28"/>
      <c r="G1017" s="29"/>
      <c r="H1017" s="30"/>
      <c r="I1017" s="30"/>
      <c r="J1017" s="30"/>
      <c r="K1017" s="30"/>
    </row>
    <row r="1018" spans="1:11" s="18" customFormat="1" x14ac:dyDescent="0.2">
      <c r="A1018" s="25"/>
      <c r="B1018" s="4"/>
      <c r="C1018" s="12"/>
      <c r="D1018" s="26"/>
      <c r="E1018" s="27"/>
      <c r="F1018" s="28"/>
      <c r="G1018" s="29"/>
      <c r="H1018" s="30"/>
      <c r="I1018" s="30"/>
      <c r="J1018" s="30"/>
      <c r="K1018" s="30"/>
    </row>
    <row r="1019" spans="1:11" s="18" customFormat="1" x14ac:dyDescent="0.2">
      <c r="A1019" s="25"/>
      <c r="B1019" s="4"/>
      <c r="C1019" s="12"/>
      <c r="D1019" s="26"/>
      <c r="E1019" s="27"/>
      <c r="F1019" s="28"/>
      <c r="G1019" s="29"/>
      <c r="H1019" s="30"/>
      <c r="I1019" s="30"/>
      <c r="J1019" s="30"/>
      <c r="K1019" s="30"/>
    </row>
    <row r="1020" spans="1:11" s="18" customFormat="1" x14ac:dyDescent="0.2">
      <c r="A1020" s="25"/>
      <c r="B1020" s="4"/>
      <c r="C1020" s="12"/>
      <c r="D1020" s="26"/>
      <c r="E1020" s="27"/>
      <c r="F1020" s="28"/>
      <c r="G1020" s="29"/>
      <c r="H1020" s="30"/>
      <c r="I1020" s="30"/>
      <c r="J1020" s="30"/>
      <c r="K1020" s="30"/>
    </row>
    <row r="1021" spans="1:11" s="18" customFormat="1" x14ac:dyDescent="0.2">
      <c r="A1021" s="25"/>
      <c r="B1021" s="4"/>
      <c r="C1021" s="12"/>
      <c r="D1021" s="26"/>
      <c r="E1021" s="27"/>
      <c r="F1021" s="28"/>
      <c r="G1021" s="29"/>
      <c r="H1021" s="30"/>
      <c r="I1021" s="30"/>
      <c r="J1021" s="30"/>
      <c r="K1021" s="30"/>
    </row>
    <row r="1022" spans="1:11" s="18" customFormat="1" x14ac:dyDescent="0.2">
      <c r="A1022" s="25"/>
      <c r="B1022" s="4"/>
      <c r="C1022" s="12"/>
      <c r="D1022" s="26"/>
      <c r="E1022" s="27"/>
      <c r="F1022" s="28"/>
      <c r="G1022" s="29"/>
      <c r="H1022" s="30"/>
      <c r="I1022" s="30"/>
      <c r="J1022" s="30"/>
      <c r="K1022" s="30"/>
    </row>
    <row r="1023" spans="1:11" s="18" customFormat="1" x14ac:dyDescent="0.2">
      <c r="A1023" s="25"/>
      <c r="B1023" s="4"/>
      <c r="C1023" s="12"/>
      <c r="D1023" s="26"/>
      <c r="E1023" s="27"/>
      <c r="F1023" s="28"/>
      <c r="G1023" s="29"/>
      <c r="H1023" s="30"/>
      <c r="I1023" s="30"/>
      <c r="J1023" s="30"/>
      <c r="K1023" s="30"/>
    </row>
    <row r="1024" spans="1:11" s="18" customFormat="1" x14ac:dyDescent="0.2">
      <c r="A1024" s="25"/>
      <c r="B1024" s="4"/>
      <c r="C1024" s="12"/>
      <c r="D1024" s="26"/>
      <c r="E1024" s="27"/>
      <c r="F1024" s="28"/>
      <c r="G1024" s="29"/>
      <c r="H1024" s="30"/>
      <c r="I1024" s="30"/>
      <c r="J1024" s="30"/>
      <c r="K1024" s="30"/>
    </row>
    <row r="1025" spans="1:11" s="18" customFormat="1" x14ac:dyDescent="0.2">
      <c r="A1025" s="25"/>
      <c r="B1025" s="4"/>
      <c r="C1025" s="12"/>
      <c r="D1025" s="26"/>
      <c r="E1025" s="27"/>
      <c r="F1025" s="28"/>
      <c r="G1025" s="29"/>
      <c r="H1025" s="30"/>
      <c r="I1025" s="30"/>
      <c r="J1025" s="30"/>
      <c r="K1025" s="30"/>
    </row>
    <row r="1026" spans="1:11" s="18" customFormat="1" x14ac:dyDescent="0.2">
      <c r="A1026" s="25"/>
      <c r="B1026" s="4"/>
      <c r="C1026" s="12"/>
      <c r="D1026" s="26"/>
      <c r="E1026" s="27"/>
      <c r="F1026" s="28"/>
      <c r="G1026" s="29"/>
      <c r="H1026" s="30"/>
      <c r="I1026" s="30"/>
      <c r="J1026" s="30"/>
      <c r="K1026" s="30"/>
    </row>
    <row r="1027" spans="1:11" s="18" customFormat="1" x14ac:dyDescent="0.2">
      <c r="A1027" s="25"/>
      <c r="B1027" s="4"/>
      <c r="C1027" s="12"/>
      <c r="D1027" s="26"/>
      <c r="E1027" s="27"/>
      <c r="F1027" s="28"/>
      <c r="G1027" s="29"/>
      <c r="H1027" s="30"/>
      <c r="I1027" s="30"/>
      <c r="J1027" s="30"/>
      <c r="K1027" s="30"/>
    </row>
    <row r="1028" spans="1:11" s="18" customFormat="1" x14ac:dyDescent="0.2">
      <c r="A1028" s="25"/>
      <c r="B1028" s="4"/>
      <c r="C1028" s="12"/>
      <c r="D1028" s="26"/>
      <c r="E1028" s="27"/>
      <c r="F1028" s="28"/>
      <c r="G1028" s="29"/>
      <c r="H1028" s="30"/>
      <c r="I1028" s="30"/>
      <c r="J1028" s="30"/>
      <c r="K1028" s="30"/>
    </row>
    <row r="1029" spans="1:11" s="18" customFormat="1" x14ac:dyDescent="0.2">
      <c r="A1029" s="25"/>
      <c r="B1029" s="4"/>
      <c r="C1029" s="12"/>
      <c r="D1029" s="26"/>
      <c r="E1029" s="27"/>
      <c r="F1029" s="28"/>
      <c r="G1029" s="29"/>
      <c r="H1029" s="30"/>
      <c r="I1029" s="30"/>
      <c r="J1029" s="30"/>
      <c r="K1029" s="30"/>
    </row>
    <row r="1030" spans="1:11" s="18" customFormat="1" x14ac:dyDescent="0.2">
      <c r="A1030" s="25"/>
      <c r="B1030" s="4"/>
      <c r="C1030" s="12"/>
      <c r="D1030" s="26"/>
      <c r="E1030" s="27"/>
      <c r="F1030" s="28"/>
      <c r="G1030" s="29"/>
      <c r="H1030" s="30"/>
      <c r="I1030" s="30"/>
      <c r="J1030" s="30"/>
      <c r="K1030" s="30"/>
    </row>
    <row r="1031" spans="1:11" s="18" customFormat="1" x14ac:dyDescent="0.2">
      <c r="A1031" s="25"/>
      <c r="B1031" s="4"/>
      <c r="C1031" s="12"/>
      <c r="D1031" s="26"/>
      <c r="E1031" s="27"/>
      <c r="F1031" s="28"/>
      <c r="G1031" s="29"/>
      <c r="H1031" s="30"/>
      <c r="I1031" s="30"/>
      <c r="J1031" s="30"/>
      <c r="K1031" s="30"/>
    </row>
    <row r="1032" spans="1:11" s="18" customFormat="1" x14ac:dyDescent="0.2">
      <c r="A1032" s="25"/>
      <c r="B1032" s="4"/>
      <c r="C1032" s="12"/>
      <c r="D1032" s="26"/>
      <c r="E1032" s="27"/>
      <c r="F1032" s="28"/>
      <c r="G1032" s="29"/>
      <c r="H1032" s="30"/>
      <c r="I1032" s="30"/>
      <c r="J1032" s="30"/>
      <c r="K1032" s="30"/>
    </row>
    <row r="1033" spans="1:11" s="18" customFormat="1" x14ac:dyDescent="0.2">
      <c r="A1033" s="25"/>
      <c r="B1033" s="4"/>
      <c r="C1033" s="12"/>
      <c r="D1033" s="26"/>
      <c r="E1033" s="27"/>
      <c r="F1033" s="28"/>
      <c r="G1033" s="29"/>
      <c r="H1033" s="30"/>
      <c r="I1033" s="30"/>
      <c r="J1033" s="30"/>
      <c r="K1033" s="30"/>
    </row>
    <row r="1034" spans="1:11" s="18" customFormat="1" x14ac:dyDescent="0.2">
      <c r="A1034" s="25"/>
      <c r="B1034" s="4"/>
      <c r="C1034" s="12"/>
      <c r="D1034" s="26"/>
      <c r="E1034" s="27"/>
      <c r="F1034" s="28"/>
      <c r="G1034" s="29"/>
      <c r="H1034" s="30"/>
      <c r="I1034" s="30"/>
      <c r="J1034" s="30"/>
      <c r="K1034" s="30"/>
    </row>
    <row r="1035" spans="1:11" s="18" customFormat="1" x14ac:dyDescent="0.2">
      <c r="A1035" s="25"/>
      <c r="B1035" s="4"/>
      <c r="C1035" s="12"/>
      <c r="D1035" s="26"/>
      <c r="E1035" s="27"/>
      <c r="F1035" s="28"/>
      <c r="G1035" s="29"/>
      <c r="H1035" s="30"/>
      <c r="I1035" s="30"/>
      <c r="J1035" s="30"/>
      <c r="K1035" s="30"/>
    </row>
    <row r="1036" spans="1:11" s="18" customFormat="1" x14ac:dyDescent="0.2">
      <c r="A1036" s="25"/>
      <c r="B1036" s="4"/>
      <c r="C1036" s="12"/>
      <c r="D1036" s="26"/>
      <c r="E1036" s="27"/>
      <c r="F1036" s="28"/>
      <c r="G1036" s="29"/>
      <c r="H1036" s="30"/>
      <c r="I1036" s="30"/>
      <c r="J1036" s="30"/>
      <c r="K1036" s="30"/>
    </row>
    <row r="1037" spans="1:11" s="18" customFormat="1" x14ac:dyDescent="0.2">
      <c r="A1037" s="25"/>
      <c r="B1037" s="4"/>
      <c r="C1037" s="12"/>
      <c r="D1037" s="26"/>
      <c r="E1037" s="27"/>
      <c r="F1037" s="28"/>
      <c r="G1037" s="29"/>
      <c r="H1037" s="30"/>
      <c r="I1037" s="30"/>
      <c r="J1037" s="30"/>
      <c r="K1037" s="30"/>
    </row>
    <row r="1038" spans="1:11" s="18" customFormat="1" x14ac:dyDescent="0.2">
      <c r="A1038" s="25"/>
      <c r="B1038" s="4"/>
      <c r="C1038" s="12"/>
      <c r="D1038" s="26"/>
      <c r="E1038" s="27"/>
      <c r="F1038" s="28"/>
      <c r="G1038" s="29"/>
      <c r="H1038" s="30"/>
      <c r="I1038" s="30"/>
      <c r="J1038" s="30"/>
      <c r="K1038" s="30"/>
    </row>
    <row r="1039" spans="1:11" s="18" customFormat="1" x14ac:dyDescent="0.2">
      <c r="A1039" s="25"/>
      <c r="B1039" s="4"/>
      <c r="C1039" s="12"/>
      <c r="D1039" s="26"/>
      <c r="E1039" s="27"/>
      <c r="F1039" s="28"/>
      <c r="G1039" s="29"/>
      <c r="H1039" s="30"/>
      <c r="I1039" s="30"/>
      <c r="J1039" s="30"/>
      <c r="K1039" s="30"/>
    </row>
    <row r="1040" spans="1:11" s="18" customFormat="1" x14ac:dyDescent="0.2">
      <c r="A1040" s="25"/>
      <c r="B1040" s="4"/>
      <c r="C1040" s="12"/>
      <c r="D1040" s="26"/>
      <c r="E1040" s="27"/>
      <c r="F1040" s="28"/>
      <c r="G1040" s="29"/>
      <c r="H1040" s="30"/>
      <c r="I1040" s="30"/>
      <c r="J1040" s="30"/>
      <c r="K1040" s="30"/>
    </row>
    <row r="1041" spans="1:11" s="18" customFormat="1" x14ac:dyDescent="0.2">
      <c r="A1041" s="25"/>
      <c r="B1041" s="4"/>
      <c r="C1041" s="12"/>
      <c r="D1041" s="26"/>
      <c r="E1041" s="27"/>
      <c r="F1041" s="28"/>
      <c r="G1041" s="29"/>
      <c r="H1041" s="30"/>
      <c r="I1041" s="30"/>
      <c r="J1041" s="30"/>
      <c r="K1041" s="30"/>
    </row>
    <row r="1042" spans="1:11" s="18" customFormat="1" x14ac:dyDescent="0.2">
      <c r="A1042" s="25"/>
      <c r="B1042" s="4"/>
      <c r="C1042" s="12"/>
      <c r="D1042" s="26"/>
      <c r="E1042" s="27"/>
      <c r="F1042" s="28"/>
      <c r="G1042" s="29"/>
      <c r="H1042" s="30"/>
      <c r="I1042" s="30"/>
      <c r="J1042" s="30"/>
      <c r="K1042" s="30"/>
    </row>
    <row r="1043" spans="1:11" s="18" customFormat="1" x14ac:dyDescent="0.2">
      <c r="A1043" s="25"/>
      <c r="B1043" s="4"/>
      <c r="C1043" s="12"/>
      <c r="D1043" s="26"/>
      <c r="E1043" s="27"/>
      <c r="F1043" s="28"/>
      <c r="G1043" s="29"/>
      <c r="H1043" s="30"/>
      <c r="I1043" s="30"/>
      <c r="J1043" s="30"/>
      <c r="K1043" s="30"/>
    </row>
    <row r="1044" spans="1:11" s="18" customFormat="1" x14ac:dyDescent="0.2">
      <c r="A1044" s="25"/>
      <c r="B1044" s="4"/>
      <c r="C1044" s="12"/>
      <c r="D1044" s="26"/>
      <c r="E1044" s="27"/>
      <c r="F1044" s="28"/>
      <c r="G1044" s="29"/>
      <c r="H1044" s="30"/>
      <c r="I1044" s="30"/>
      <c r="J1044" s="30"/>
      <c r="K1044" s="30"/>
    </row>
    <row r="1045" spans="1:11" s="18" customFormat="1" x14ac:dyDescent="0.2">
      <c r="A1045" s="25"/>
      <c r="B1045" s="4"/>
      <c r="C1045" s="12"/>
      <c r="D1045" s="26"/>
      <c r="E1045" s="27"/>
      <c r="F1045" s="28"/>
      <c r="G1045" s="29"/>
      <c r="H1045" s="30"/>
      <c r="I1045" s="30"/>
      <c r="J1045" s="30"/>
      <c r="K1045" s="30"/>
    </row>
    <row r="1046" spans="1:11" s="18" customFormat="1" x14ac:dyDescent="0.2">
      <c r="A1046" s="25"/>
      <c r="B1046" s="4"/>
      <c r="C1046" s="12"/>
      <c r="D1046" s="26"/>
      <c r="E1046" s="27"/>
      <c r="F1046" s="28"/>
      <c r="G1046" s="29"/>
      <c r="H1046" s="30"/>
      <c r="I1046" s="30"/>
      <c r="J1046" s="30"/>
      <c r="K1046" s="30"/>
    </row>
    <row r="1047" spans="1:11" s="18" customFormat="1" x14ac:dyDescent="0.2">
      <c r="A1047" s="25"/>
      <c r="B1047" s="4"/>
      <c r="C1047" s="12"/>
      <c r="D1047" s="26"/>
      <c r="E1047" s="27"/>
      <c r="F1047" s="28"/>
      <c r="G1047" s="29"/>
      <c r="H1047" s="30"/>
      <c r="I1047" s="30"/>
      <c r="J1047" s="30"/>
      <c r="K1047" s="30"/>
    </row>
    <row r="1048" spans="1:11" s="18" customFormat="1" x14ac:dyDescent="0.2">
      <c r="A1048" s="25"/>
      <c r="B1048" s="4"/>
      <c r="C1048" s="12"/>
      <c r="D1048" s="26"/>
      <c r="E1048" s="27"/>
      <c r="F1048" s="28"/>
      <c r="G1048" s="29"/>
      <c r="H1048" s="30"/>
      <c r="I1048" s="30"/>
      <c r="J1048" s="30"/>
      <c r="K1048" s="30"/>
    </row>
    <row r="1049" spans="1:11" s="18" customFormat="1" x14ac:dyDescent="0.2">
      <c r="A1049" s="25"/>
      <c r="B1049" s="4"/>
      <c r="C1049" s="12"/>
      <c r="D1049" s="26"/>
      <c r="E1049" s="27"/>
      <c r="F1049" s="28"/>
      <c r="G1049" s="29"/>
      <c r="H1049" s="30"/>
      <c r="I1049" s="30"/>
      <c r="J1049" s="30"/>
      <c r="K1049" s="30"/>
    </row>
    <row r="1050" spans="1:11" s="18" customFormat="1" x14ac:dyDescent="0.2">
      <c r="A1050" s="25"/>
      <c r="B1050" s="4"/>
      <c r="C1050" s="12"/>
      <c r="D1050" s="26"/>
      <c r="E1050" s="27"/>
      <c r="F1050" s="28"/>
      <c r="G1050" s="29"/>
      <c r="H1050" s="30"/>
      <c r="I1050" s="30"/>
      <c r="J1050" s="30"/>
      <c r="K1050" s="30"/>
    </row>
    <row r="1051" spans="1:11" s="18" customFormat="1" x14ac:dyDescent="0.2">
      <c r="A1051" s="25"/>
      <c r="B1051" s="4"/>
      <c r="C1051" s="12"/>
      <c r="D1051" s="26"/>
      <c r="E1051" s="27"/>
      <c r="F1051" s="28"/>
      <c r="G1051" s="29"/>
      <c r="H1051" s="30"/>
      <c r="I1051" s="30"/>
      <c r="J1051" s="30"/>
      <c r="K1051" s="30"/>
    </row>
    <row r="1052" spans="1:11" s="18" customFormat="1" x14ac:dyDescent="0.2">
      <c r="A1052" s="25"/>
      <c r="B1052" s="4"/>
      <c r="C1052" s="12"/>
      <c r="D1052" s="26"/>
      <c r="E1052" s="27"/>
      <c r="F1052" s="28"/>
      <c r="G1052" s="29"/>
      <c r="H1052" s="30"/>
      <c r="I1052" s="30"/>
      <c r="J1052" s="30"/>
      <c r="K1052" s="30"/>
    </row>
    <row r="1053" spans="1:11" s="18" customFormat="1" x14ac:dyDescent="0.2">
      <c r="A1053" s="25"/>
      <c r="B1053" s="4"/>
      <c r="C1053" s="12"/>
      <c r="D1053" s="26"/>
      <c r="E1053" s="27"/>
      <c r="F1053" s="28"/>
      <c r="G1053" s="29"/>
      <c r="H1053" s="30"/>
      <c r="I1053" s="30"/>
      <c r="J1053" s="30"/>
      <c r="K1053" s="30"/>
    </row>
    <row r="1054" spans="1:11" s="18" customFormat="1" x14ac:dyDescent="0.2">
      <c r="A1054" s="25"/>
      <c r="B1054" s="4"/>
      <c r="C1054" s="12"/>
      <c r="D1054" s="26"/>
      <c r="E1054" s="27"/>
      <c r="F1054" s="28"/>
      <c r="G1054" s="29"/>
      <c r="H1054" s="30"/>
      <c r="I1054" s="30"/>
      <c r="J1054" s="30"/>
      <c r="K1054" s="30"/>
    </row>
    <row r="1055" spans="1:11" s="18" customFormat="1" x14ac:dyDescent="0.2">
      <c r="A1055" s="25"/>
      <c r="B1055" s="4"/>
      <c r="C1055" s="12"/>
      <c r="D1055" s="26"/>
      <c r="E1055" s="27"/>
      <c r="F1055" s="28"/>
      <c r="G1055" s="29"/>
      <c r="H1055" s="30"/>
      <c r="I1055" s="30"/>
      <c r="J1055" s="30"/>
      <c r="K1055" s="30"/>
    </row>
    <row r="1056" spans="1:11" s="18" customFormat="1" x14ac:dyDescent="0.2">
      <c r="A1056" s="25"/>
      <c r="B1056" s="4"/>
      <c r="C1056" s="12"/>
      <c r="D1056" s="26"/>
      <c r="E1056" s="27"/>
      <c r="F1056" s="28"/>
      <c r="G1056" s="29"/>
      <c r="H1056" s="30"/>
      <c r="I1056" s="30"/>
      <c r="J1056" s="30"/>
      <c r="K1056" s="30"/>
    </row>
    <row r="1057" spans="1:11" s="18" customFormat="1" x14ac:dyDescent="0.2">
      <c r="A1057" s="25"/>
      <c r="B1057" s="4"/>
      <c r="C1057" s="12"/>
      <c r="D1057" s="26"/>
      <c r="E1057" s="27"/>
      <c r="F1057" s="28"/>
      <c r="G1057" s="29"/>
      <c r="H1057" s="30"/>
      <c r="I1057" s="30"/>
      <c r="J1057" s="30"/>
      <c r="K1057" s="30"/>
    </row>
    <row r="1058" spans="1:11" s="18" customFormat="1" x14ac:dyDescent="0.2">
      <c r="A1058" s="25"/>
      <c r="B1058" s="4"/>
      <c r="C1058" s="12"/>
      <c r="D1058" s="26"/>
      <c r="E1058" s="27"/>
      <c r="F1058" s="28"/>
      <c r="G1058" s="29"/>
      <c r="H1058" s="30"/>
      <c r="I1058" s="30"/>
      <c r="J1058" s="30"/>
      <c r="K1058" s="30"/>
    </row>
    <row r="1059" spans="1:11" s="18" customFormat="1" x14ac:dyDescent="0.2">
      <c r="A1059" s="25"/>
      <c r="B1059" s="4"/>
      <c r="C1059" s="12"/>
      <c r="D1059" s="26"/>
      <c r="E1059" s="27"/>
      <c r="F1059" s="28"/>
      <c r="G1059" s="29"/>
      <c r="H1059" s="30"/>
      <c r="I1059" s="30"/>
      <c r="J1059" s="30"/>
      <c r="K1059" s="30"/>
    </row>
    <row r="1060" spans="1:11" s="18" customFormat="1" x14ac:dyDescent="0.2">
      <c r="A1060" s="25"/>
      <c r="B1060" s="4"/>
      <c r="C1060" s="12"/>
      <c r="D1060" s="26"/>
      <c r="E1060" s="27"/>
      <c r="F1060" s="28"/>
      <c r="G1060" s="29"/>
      <c r="H1060" s="30"/>
      <c r="I1060" s="30"/>
      <c r="J1060" s="30"/>
      <c r="K1060" s="30"/>
    </row>
    <row r="1061" spans="1:11" s="18" customFormat="1" x14ac:dyDescent="0.2">
      <c r="A1061" s="25"/>
      <c r="B1061" s="4"/>
      <c r="C1061" s="12"/>
      <c r="D1061" s="26"/>
      <c r="E1061" s="27"/>
      <c r="F1061" s="28"/>
      <c r="G1061" s="29"/>
      <c r="H1061" s="30"/>
      <c r="I1061" s="30"/>
      <c r="J1061" s="30"/>
      <c r="K1061" s="30"/>
    </row>
    <row r="1062" spans="1:11" s="18" customFormat="1" x14ac:dyDescent="0.2">
      <c r="A1062" s="25"/>
      <c r="B1062" s="4"/>
      <c r="C1062" s="12"/>
      <c r="D1062" s="26"/>
      <c r="E1062" s="27"/>
      <c r="F1062" s="28"/>
      <c r="G1062" s="29"/>
      <c r="H1062" s="30"/>
      <c r="I1062" s="30"/>
      <c r="J1062" s="30"/>
      <c r="K1062" s="30"/>
    </row>
    <row r="1063" spans="1:11" s="18" customFormat="1" x14ac:dyDescent="0.2">
      <c r="A1063" s="25"/>
      <c r="B1063" s="4"/>
      <c r="C1063" s="12"/>
      <c r="D1063" s="26"/>
      <c r="E1063" s="27"/>
      <c r="F1063" s="28"/>
      <c r="G1063" s="29"/>
      <c r="H1063" s="30"/>
      <c r="I1063" s="30"/>
      <c r="J1063" s="30"/>
      <c r="K1063" s="30"/>
    </row>
    <row r="1064" spans="1:11" s="18" customFormat="1" x14ac:dyDescent="0.2">
      <c r="A1064" s="25"/>
      <c r="B1064" s="4"/>
      <c r="C1064" s="12"/>
      <c r="D1064" s="26"/>
      <c r="E1064" s="27"/>
      <c r="F1064" s="28"/>
      <c r="G1064" s="29"/>
      <c r="H1064" s="30"/>
      <c r="I1064" s="30"/>
      <c r="J1064" s="30"/>
      <c r="K1064" s="30"/>
    </row>
    <row r="1065" spans="1:11" s="18" customFormat="1" x14ac:dyDescent="0.2">
      <c r="A1065" s="25"/>
      <c r="B1065" s="4"/>
      <c r="C1065" s="12"/>
      <c r="D1065" s="26"/>
      <c r="E1065" s="27"/>
      <c r="F1065" s="28"/>
      <c r="G1065" s="29"/>
      <c r="H1065" s="30"/>
      <c r="I1065" s="30"/>
      <c r="J1065" s="30"/>
      <c r="K1065" s="30"/>
    </row>
    <row r="1066" spans="1:11" s="18" customFormat="1" x14ac:dyDescent="0.2">
      <c r="A1066" s="25"/>
      <c r="B1066" s="4"/>
      <c r="C1066" s="12"/>
      <c r="D1066" s="26"/>
      <c r="E1066" s="27"/>
      <c r="F1066" s="28"/>
      <c r="G1066" s="29"/>
      <c r="H1066" s="30"/>
      <c r="I1066" s="30"/>
      <c r="J1066" s="30"/>
      <c r="K1066" s="30"/>
    </row>
    <row r="1067" spans="1:11" s="18" customFormat="1" x14ac:dyDescent="0.2">
      <c r="A1067" s="25"/>
      <c r="B1067" s="4"/>
      <c r="C1067" s="12"/>
      <c r="D1067" s="26"/>
      <c r="E1067" s="27"/>
      <c r="F1067" s="28"/>
      <c r="G1067" s="29"/>
      <c r="H1067" s="30"/>
      <c r="I1067" s="30"/>
      <c r="J1067" s="30"/>
      <c r="K1067" s="30"/>
    </row>
    <row r="1068" spans="1:11" s="18" customFormat="1" x14ac:dyDescent="0.2">
      <c r="A1068" s="25"/>
      <c r="B1068" s="4"/>
      <c r="C1068" s="12"/>
      <c r="D1068" s="26"/>
      <c r="E1068" s="27"/>
      <c r="F1068" s="28"/>
      <c r="G1068" s="29"/>
      <c r="H1068" s="30"/>
      <c r="I1068" s="30"/>
      <c r="J1068" s="30"/>
      <c r="K1068" s="30"/>
    </row>
    <row r="1069" spans="1:11" s="18" customFormat="1" x14ac:dyDescent="0.2">
      <c r="A1069" s="25"/>
      <c r="B1069" s="4"/>
      <c r="C1069" s="12"/>
      <c r="D1069" s="26"/>
      <c r="E1069" s="27"/>
      <c r="F1069" s="28"/>
      <c r="G1069" s="29"/>
      <c r="H1069" s="30"/>
      <c r="I1069" s="30"/>
      <c r="J1069" s="30"/>
      <c r="K1069" s="30"/>
    </row>
    <row r="1070" spans="1:11" s="18" customFormat="1" x14ac:dyDescent="0.2">
      <c r="A1070" s="25"/>
      <c r="B1070" s="4"/>
      <c r="C1070" s="12"/>
      <c r="D1070" s="26"/>
      <c r="E1070" s="27"/>
      <c r="F1070" s="28"/>
      <c r="G1070" s="29"/>
      <c r="H1070" s="30"/>
      <c r="I1070" s="30"/>
      <c r="J1070" s="30"/>
      <c r="K1070" s="30"/>
    </row>
    <row r="1071" spans="1:11" s="18" customFormat="1" x14ac:dyDescent="0.2">
      <c r="A1071" s="25"/>
      <c r="B1071" s="4"/>
      <c r="C1071" s="12"/>
      <c r="D1071" s="26"/>
      <c r="E1071" s="27"/>
      <c r="F1071" s="28"/>
      <c r="G1071" s="29"/>
      <c r="H1071" s="30"/>
      <c r="I1071" s="30"/>
      <c r="J1071" s="30"/>
      <c r="K1071" s="30"/>
    </row>
    <row r="1072" spans="1:11" s="18" customFormat="1" x14ac:dyDescent="0.2">
      <c r="A1072" s="25"/>
      <c r="B1072" s="4"/>
      <c r="C1072" s="12"/>
      <c r="D1072" s="26"/>
      <c r="E1072" s="27"/>
      <c r="F1072" s="28"/>
      <c r="G1072" s="29"/>
      <c r="H1072" s="30"/>
      <c r="I1072" s="30"/>
      <c r="J1072" s="30"/>
      <c r="K1072" s="30"/>
    </row>
    <row r="1073" spans="1:11" s="18" customFormat="1" x14ac:dyDescent="0.2">
      <c r="A1073" s="25"/>
      <c r="B1073" s="4"/>
      <c r="C1073" s="12"/>
      <c r="D1073" s="26"/>
      <c r="E1073" s="27"/>
      <c r="F1073" s="28"/>
      <c r="G1073" s="29"/>
      <c r="H1073" s="30"/>
      <c r="I1073" s="30"/>
      <c r="J1073" s="30"/>
      <c r="K1073" s="30"/>
    </row>
    <row r="1074" spans="1:11" s="18" customFormat="1" x14ac:dyDescent="0.2">
      <c r="A1074" s="25"/>
      <c r="B1074" s="4"/>
      <c r="C1074" s="12"/>
      <c r="D1074" s="26"/>
      <c r="E1074" s="27"/>
      <c r="F1074" s="28"/>
      <c r="G1074" s="29"/>
      <c r="H1074" s="30"/>
      <c r="I1074" s="30"/>
      <c r="J1074" s="30"/>
      <c r="K1074" s="30"/>
    </row>
    <row r="1075" spans="1:11" s="18" customFormat="1" x14ac:dyDescent="0.2">
      <c r="A1075" s="25"/>
      <c r="B1075" s="4"/>
      <c r="C1075" s="12"/>
      <c r="D1075" s="26"/>
      <c r="E1075" s="27"/>
      <c r="F1075" s="28"/>
      <c r="G1075" s="29"/>
      <c r="H1075" s="30"/>
      <c r="I1075" s="30"/>
      <c r="J1075" s="30"/>
      <c r="K1075" s="30"/>
    </row>
    <row r="1076" spans="1:11" s="18" customFormat="1" x14ac:dyDescent="0.2">
      <c r="A1076" s="25"/>
      <c r="B1076" s="4"/>
      <c r="C1076" s="12"/>
      <c r="D1076" s="26"/>
      <c r="E1076" s="27"/>
      <c r="F1076" s="28"/>
      <c r="G1076" s="29"/>
      <c r="H1076" s="30"/>
      <c r="I1076" s="30"/>
      <c r="J1076" s="30"/>
      <c r="K1076" s="30"/>
    </row>
    <row r="1077" spans="1:11" s="18" customFormat="1" x14ac:dyDescent="0.2">
      <c r="A1077" s="25"/>
      <c r="B1077" s="4"/>
      <c r="C1077" s="12"/>
      <c r="D1077" s="26"/>
      <c r="E1077" s="27"/>
      <c r="F1077" s="28"/>
      <c r="G1077" s="29"/>
      <c r="H1077" s="30"/>
      <c r="I1077" s="30"/>
      <c r="J1077" s="30"/>
      <c r="K1077" s="30"/>
    </row>
    <row r="1078" spans="1:11" s="18" customFormat="1" x14ac:dyDescent="0.2">
      <c r="A1078" s="25"/>
      <c r="B1078" s="4"/>
      <c r="C1078" s="12"/>
      <c r="D1078" s="26"/>
      <c r="E1078" s="27"/>
      <c r="F1078" s="28"/>
      <c r="G1078" s="29"/>
      <c r="H1078" s="30"/>
      <c r="I1078" s="30"/>
      <c r="J1078" s="30"/>
      <c r="K1078" s="30"/>
    </row>
    <row r="1079" spans="1:11" s="18" customFormat="1" x14ac:dyDescent="0.2">
      <c r="A1079" s="25"/>
      <c r="B1079" s="4"/>
      <c r="C1079" s="12"/>
      <c r="D1079" s="26"/>
      <c r="E1079" s="27"/>
      <c r="F1079" s="28"/>
      <c r="G1079" s="29"/>
      <c r="H1079" s="30"/>
      <c r="I1079" s="30"/>
      <c r="J1079" s="30"/>
      <c r="K1079" s="30"/>
    </row>
    <row r="1080" spans="1:11" s="18" customFormat="1" x14ac:dyDescent="0.2">
      <c r="A1080" s="25"/>
      <c r="B1080" s="4"/>
      <c r="C1080" s="12"/>
      <c r="D1080" s="26"/>
      <c r="E1080" s="27"/>
      <c r="F1080" s="28"/>
      <c r="G1080" s="29"/>
      <c r="H1080" s="30"/>
      <c r="I1080" s="30"/>
      <c r="J1080" s="30"/>
      <c r="K1080" s="30"/>
    </row>
    <row r="1081" spans="1:11" s="18" customFormat="1" x14ac:dyDescent="0.2">
      <c r="A1081" s="25"/>
      <c r="B1081" s="4"/>
      <c r="C1081" s="12"/>
      <c r="D1081" s="26"/>
      <c r="E1081" s="27"/>
      <c r="F1081" s="28"/>
      <c r="G1081" s="29"/>
      <c r="H1081" s="30"/>
      <c r="I1081" s="30"/>
      <c r="J1081" s="30"/>
      <c r="K1081" s="30"/>
    </row>
    <row r="1082" spans="1:11" s="18" customFormat="1" x14ac:dyDescent="0.2">
      <c r="A1082" s="25"/>
      <c r="B1082" s="4"/>
      <c r="C1082" s="12"/>
      <c r="D1082" s="26"/>
      <c r="E1082" s="27"/>
      <c r="F1082" s="28"/>
      <c r="G1082" s="29"/>
      <c r="H1082" s="30"/>
      <c r="I1082" s="30"/>
      <c r="J1082" s="30"/>
      <c r="K1082" s="30"/>
    </row>
    <row r="1083" spans="1:11" s="18" customFormat="1" x14ac:dyDescent="0.2">
      <c r="A1083" s="25"/>
      <c r="B1083" s="4"/>
      <c r="C1083" s="12"/>
      <c r="D1083" s="26"/>
      <c r="E1083" s="27"/>
      <c r="F1083" s="28"/>
      <c r="G1083" s="29"/>
      <c r="H1083" s="30"/>
      <c r="I1083" s="30"/>
      <c r="J1083" s="30"/>
      <c r="K1083" s="30"/>
    </row>
    <row r="1084" spans="1:11" s="18" customFormat="1" x14ac:dyDescent="0.2">
      <c r="A1084" s="25"/>
      <c r="B1084" s="4"/>
      <c r="C1084" s="12"/>
      <c r="D1084" s="26"/>
      <c r="E1084" s="27"/>
      <c r="F1084" s="28"/>
      <c r="G1084" s="29"/>
      <c r="H1084" s="30"/>
      <c r="I1084" s="30"/>
      <c r="J1084" s="30"/>
      <c r="K1084" s="30"/>
    </row>
    <row r="1085" spans="1:11" s="18" customFormat="1" x14ac:dyDescent="0.2">
      <c r="A1085" s="25"/>
      <c r="B1085" s="4"/>
      <c r="C1085" s="12"/>
      <c r="D1085" s="26"/>
      <c r="E1085" s="27"/>
      <c r="F1085" s="28"/>
      <c r="G1085" s="29"/>
      <c r="H1085" s="30"/>
      <c r="I1085" s="30"/>
      <c r="J1085" s="30"/>
      <c r="K1085" s="30"/>
    </row>
    <row r="1086" spans="1:11" s="18" customFormat="1" x14ac:dyDescent="0.2">
      <c r="A1086" s="25"/>
      <c r="B1086" s="4"/>
      <c r="C1086" s="12"/>
      <c r="D1086" s="26"/>
      <c r="E1086" s="27"/>
      <c r="F1086" s="28"/>
      <c r="G1086" s="29"/>
      <c r="H1086" s="30"/>
      <c r="I1086" s="30"/>
      <c r="J1086" s="30"/>
      <c r="K1086" s="30"/>
    </row>
    <row r="1087" spans="1:11" s="18" customFormat="1" x14ac:dyDescent="0.2">
      <c r="A1087" s="25"/>
      <c r="B1087" s="4"/>
      <c r="C1087" s="12"/>
      <c r="D1087" s="26"/>
      <c r="E1087" s="27"/>
      <c r="F1087" s="28"/>
      <c r="G1087" s="29"/>
      <c r="H1087" s="30"/>
      <c r="I1087" s="30"/>
      <c r="J1087" s="30"/>
      <c r="K1087" s="30"/>
    </row>
    <row r="1088" spans="1:11" s="18" customFormat="1" x14ac:dyDescent="0.2">
      <c r="A1088" s="25"/>
      <c r="B1088" s="4"/>
      <c r="C1088" s="12"/>
      <c r="D1088" s="26"/>
      <c r="E1088" s="27"/>
      <c r="F1088" s="28"/>
      <c r="G1088" s="29"/>
      <c r="H1088" s="30"/>
      <c r="I1088" s="30"/>
      <c r="J1088" s="30"/>
      <c r="K1088" s="30"/>
    </row>
    <row r="1089" spans="1:11" s="18" customFormat="1" x14ac:dyDescent="0.2">
      <c r="A1089" s="25"/>
      <c r="B1089" s="4"/>
      <c r="C1089" s="12"/>
      <c r="D1089" s="26"/>
      <c r="E1089" s="27"/>
      <c r="F1089" s="28"/>
      <c r="G1089" s="29"/>
      <c r="H1089" s="30"/>
      <c r="I1089" s="30"/>
      <c r="J1089" s="30"/>
      <c r="K1089" s="30"/>
    </row>
    <row r="1090" spans="1:11" s="18" customFormat="1" x14ac:dyDescent="0.2">
      <c r="A1090" s="25"/>
      <c r="B1090" s="4"/>
      <c r="C1090" s="12"/>
      <c r="D1090" s="26"/>
      <c r="E1090" s="27"/>
      <c r="F1090" s="28"/>
      <c r="G1090" s="29"/>
      <c r="H1090" s="30"/>
      <c r="I1090" s="30"/>
      <c r="J1090" s="30"/>
      <c r="K1090" s="30"/>
    </row>
    <row r="1091" spans="1:11" s="18" customFormat="1" x14ac:dyDescent="0.2">
      <c r="A1091" s="25"/>
      <c r="B1091" s="4"/>
      <c r="C1091" s="12"/>
      <c r="D1091" s="26"/>
      <c r="E1091" s="27"/>
      <c r="F1091" s="28"/>
      <c r="G1091" s="29"/>
      <c r="H1091" s="30"/>
      <c r="I1091" s="30"/>
      <c r="J1091" s="30"/>
      <c r="K1091" s="30"/>
    </row>
    <row r="1092" spans="1:11" s="18" customFormat="1" x14ac:dyDescent="0.2">
      <c r="A1092" s="25"/>
      <c r="B1092" s="4"/>
      <c r="C1092" s="12"/>
      <c r="D1092" s="26"/>
      <c r="E1092" s="27"/>
      <c r="F1092" s="28"/>
      <c r="G1092" s="29"/>
      <c r="H1092" s="30"/>
      <c r="I1092" s="30"/>
      <c r="J1092" s="30"/>
      <c r="K1092" s="30"/>
    </row>
    <row r="1093" spans="1:11" s="18" customFormat="1" x14ac:dyDescent="0.2">
      <c r="A1093" s="25"/>
      <c r="B1093" s="4"/>
      <c r="C1093" s="12"/>
      <c r="D1093" s="26"/>
      <c r="E1093" s="27"/>
      <c r="F1093" s="28"/>
      <c r="G1093" s="29"/>
      <c r="H1093" s="30"/>
      <c r="I1093" s="30"/>
      <c r="J1093" s="30"/>
      <c r="K1093" s="30"/>
    </row>
    <row r="1094" spans="1:11" s="18" customFormat="1" x14ac:dyDescent="0.2">
      <c r="A1094" s="25"/>
      <c r="B1094" s="4"/>
      <c r="C1094" s="12"/>
      <c r="D1094" s="26"/>
      <c r="E1094" s="27"/>
      <c r="F1094" s="28"/>
      <c r="G1094" s="29"/>
      <c r="H1094" s="30"/>
      <c r="I1094" s="30"/>
      <c r="J1094" s="30"/>
      <c r="K1094" s="30"/>
    </row>
    <row r="1095" spans="1:11" s="18" customFormat="1" x14ac:dyDescent="0.2">
      <c r="A1095" s="25"/>
      <c r="B1095" s="4"/>
      <c r="C1095" s="12"/>
      <c r="D1095" s="26"/>
      <c r="E1095" s="27"/>
      <c r="F1095" s="28"/>
      <c r="G1095" s="29"/>
      <c r="H1095" s="30"/>
      <c r="I1095" s="30"/>
      <c r="J1095" s="30"/>
      <c r="K1095" s="30"/>
    </row>
    <row r="1096" spans="1:11" s="18" customFormat="1" x14ac:dyDescent="0.2">
      <c r="A1096" s="25"/>
      <c r="B1096" s="4"/>
      <c r="C1096" s="12"/>
      <c r="D1096" s="26"/>
      <c r="E1096" s="27"/>
      <c r="F1096" s="28"/>
      <c r="G1096" s="29"/>
      <c r="H1096" s="30"/>
      <c r="I1096" s="30"/>
      <c r="J1096" s="30"/>
      <c r="K1096" s="30"/>
    </row>
    <row r="1097" spans="1:11" s="18" customFormat="1" x14ac:dyDescent="0.2">
      <c r="A1097" s="25"/>
      <c r="B1097" s="4"/>
      <c r="C1097" s="12"/>
      <c r="D1097" s="26"/>
      <c r="E1097" s="27"/>
      <c r="F1097" s="28"/>
      <c r="G1097" s="29"/>
      <c r="H1097" s="30"/>
      <c r="I1097" s="30"/>
      <c r="J1097" s="30"/>
      <c r="K1097" s="30"/>
    </row>
    <row r="1098" spans="1:11" s="18" customFormat="1" x14ac:dyDescent="0.2">
      <c r="A1098" s="25"/>
      <c r="B1098" s="4"/>
      <c r="C1098" s="12"/>
      <c r="D1098" s="26"/>
      <c r="E1098" s="27"/>
      <c r="F1098" s="28"/>
      <c r="G1098" s="29"/>
      <c r="H1098" s="30"/>
      <c r="I1098" s="30"/>
      <c r="J1098" s="30"/>
      <c r="K1098" s="30"/>
    </row>
    <row r="1099" spans="1:11" s="18" customFormat="1" x14ac:dyDescent="0.2">
      <c r="A1099" s="25"/>
      <c r="B1099" s="4"/>
      <c r="C1099" s="12"/>
      <c r="D1099" s="26"/>
      <c r="E1099" s="27"/>
      <c r="F1099" s="28"/>
      <c r="G1099" s="29"/>
      <c r="H1099" s="30"/>
      <c r="I1099" s="30"/>
      <c r="J1099" s="30"/>
      <c r="K1099" s="30"/>
    </row>
    <row r="1100" spans="1:11" s="18" customFormat="1" x14ac:dyDescent="0.2">
      <c r="A1100" s="25"/>
      <c r="B1100" s="4"/>
      <c r="C1100" s="12"/>
      <c r="D1100" s="26"/>
      <c r="E1100" s="27"/>
      <c r="F1100" s="28"/>
      <c r="G1100" s="29"/>
      <c r="H1100" s="30"/>
      <c r="I1100" s="30"/>
      <c r="J1100" s="30"/>
      <c r="K1100" s="30"/>
    </row>
    <row r="1101" spans="1:11" s="18" customFormat="1" x14ac:dyDescent="0.2">
      <c r="A1101" s="25"/>
      <c r="B1101" s="4"/>
      <c r="C1101" s="12"/>
      <c r="D1101" s="26"/>
      <c r="E1101" s="27"/>
      <c r="F1101" s="28"/>
      <c r="G1101" s="29"/>
      <c r="H1101" s="30"/>
      <c r="I1101" s="30"/>
      <c r="J1101" s="30"/>
      <c r="K1101" s="30"/>
    </row>
    <row r="1102" spans="1:11" s="18" customFormat="1" x14ac:dyDescent="0.2">
      <c r="A1102" s="25"/>
      <c r="B1102" s="4"/>
      <c r="C1102" s="12"/>
      <c r="D1102" s="26"/>
      <c r="E1102" s="27"/>
      <c r="F1102" s="28"/>
      <c r="G1102" s="29"/>
      <c r="H1102" s="30"/>
      <c r="I1102" s="30"/>
      <c r="J1102" s="30"/>
      <c r="K1102" s="30"/>
    </row>
    <row r="1103" spans="1:11" s="18" customFormat="1" x14ac:dyDescent="0.2">
      <c r="A1103" s="25"/>
      <c r="B1103" s="4"/>
      <c r="C1103" s="12"/>
      <c r="D1103" s="26"/>
      <c r="E1103" s="27"/>
      <c r="F1103" s="28"/>
      <c r="G1103" s="29"/>
      <c r="H1103" s="30"/>
      <c r="I1103" s="30"/>
      <c r="J1103" s="30"/>
      <c r="K1103" s="30"/>
    </row>
    <row r="1104" spans="1:11" s="18" customFormat="1" x14ac:dyDescent="0.2">
      <c r="A1104" s="25"/>
      <c r="B1104" s="4"/>
      <c r="C1104" s="12"/>
      <c r="D1104" s="26"/>
      <c r="E1104" s="27"/>
      <c r="F1104" s="28"/>
      <c r="G1104" s="29"/>
      <c r="H1104" s="30"/>
      <c r="I1104" s="30"/>
      <c r="J1104" s="30"/>
      <c r="K1104" s="30"/>
    </row>
    <row r="1105" spans="1:11" s="18" customFormat="1" x14ac:dyDescent="0.2">
      <c r="A1105" s="25"/>
      <c r="B1105" s="4"/>
      <c r="C1105" s="12"/>
      <c r="D1105" s="26"/>
      <c r="E1105" s="27"/>
      <c r="F1105" s="28"/>
      <c r="G1105" s="29"/>
      <c r="H1105" s="30"/>
      <c r="I1105" s="30"/>
      <c r="J1105" s="30"/>
      <c r="K1105" s="30"/>
    </row>
    <row r="1106" spans="1:11" s="18" customFormat="1" x14ac:dyDescent="0.2">
      <c r="A1106" s="25"/>
      <c r="B1106" s="4"/>
      <c r="C1106" s="12"/>
      <c r="D1106" s="26"/>
      <c r="E1106" s="27"/>
      <c r="F1106" s="28"/>
      <c r="G1106" s="29"/>
      <c r="H1106" s="30"/>
      <c r="I1106" s="30"/>
      <c r="J1106" s="30"/>
      <c r="K1106" s="30"/>
    </row>
    <row r="1107" spans="1:11" s="18" customFormat="1" x14ac:dyDescent="0.2">
      <c r="A1107" s="25"/>
      <c r="B1107" s="4"/>
      <c r="C1107" s="12"/>
      <c r="D1107" s="26"/>
      <c r="E1107" s="27"/>
      <c r="F1107" s="28"/>
      <c r="G1107" s="29"/>
      <c r="H1107" s="30"/>
      <c r="I1107" s="30"/>
      <c r="J1107" s="30"/>
      <c r="K1107" s="30"/>
    </row>
    <row r="1108" spans="1:11" s="18" customFormat="1" x14ac:dyDescent="0.2">
      <c r="A1108" s="25"/>
      <c r="B1108" s="4"/>
      <c r="C1108" s="12"/>
      <c r="D1108" s="26"/>
      <c r="E1108" s="27"/>
      <c r="F1108" s="28"/>
      <c r="G1108" s="29"/>
      <c r="H1108" s="30"/>
      <c r="I1108" s="30"/>
      <c r="J1108" s="30"/>
      <c r="K1108" s="30"/>
    </row>
    <row r="1109" spans="1:11" s="18" customFormat="1" x14ac:dyDescent="0.2">
      <c r="A1109" s="25"/>
      <c r="B1109" s="4"/>
      <c r="C1109" s="12"/>
      <c r="D1109" s="26"/>
      <c r="E1109" s="27"/>
      <c r="F1109" s="28"/>
      <c r="G1109" s="29"/>
      <c r="H1109" s="30"/>
      <c r="I1109" s="30"/>
      <c r="J1109" s="30"/>
      <c r="K1109" s="30"/>
    </row>
    <row r="1110" spans="1:11" s="18" customFormat="1" x14ac:dyDescent="0.2">
      <c r="A1110" s="25"/>
      <c r="B1110" s="4"/>
      <c r="C1110" s="12"/>
      <c r="D1110" s="26"/>
      <c r="E1110" s="27"/>
      <c r="F1110" s="28"/>
      <c r="G1110" s="29"/>
      <c r="H1110" s="30"/>
      <c r="I1110" s="30"/>
      <c r="J1110" s="30"/>
      <c r="K1110" s="30"/>
    </row>
    <row r="1111" spans="1:11" s="18" customFormat="1" x14ac:dyDescent="0.2">
      <c r="A1111" s="25"/>
      <c r="B1111" s="4"/>
      <c r="C1111" s="12"/>
      <c r="D1111" s="26"/>
      <c r="E1111" s="27"/>
      <c r="F1111" s="28"/>
      <c r="G1111" s="29"/>
      <c r="H1111" s="30"/>
      <c r="I1111" s="30"/>
      <c r="J1111" s="30"/>
      <c r="K1111" s="30"/>
    </row>
    <row r="1112" spans="1:11" s="18" customFormat="1" x14ac:dyDescent="0.2">
      <c r="A1112" s="25"/>
      <c r="B1112" s="4"/>
      <c r="C1112" s="12"/>
      <c r="D1112" s="26"/>
      <c r="E1112" s="27"/>
      <c r="F1112" s="28"/>
      <c r="G1112" s="29"/>
      <c r="H1112" s="30"/>
      <c r="I1112" s="30"/>
      <c r="J1112" s="30"/>
      <c r="K1112" s="30"/>
    </row>
    <row r="1113" spans="1:11" s="18" customFormat="1" x14ac:dyDescent="0.2">
      <c r="A1113" s="25"/>
      <c r="B1113" s="4"/>
      <c r="C1113" s="12"/>
      <c r="D1113" s="26"/>
      <c r="E1113" s="27"/>
      <c r="F1113" s="28"/>
      <c r="G1113" s="29"/>
      <c r="H1113" s="30"/>
      <c r="I1113" s="30"/>
      <c r="J1113" s="30"/>
      <c r="K1113" s="30"/>
    </row>
    <row r="1114" spans="1:11" s="18" customFormat="1" x14ac:dyDescent="0.2">
      <c r="A1114" s="25"/>
      <c r="B1114" s="4"/>
      <c r="C1114" s="12"/>
      <c r="D1114" s="26"/>
      <c r="E1114" s="27"/>
      <c r="F1114" s="28"/>
      <c r="G1114" s="29"/>
      <c r="H1114" s="30"/>
      <c r="I1114" s="30"/>
      <c r="J1114" s="30"/>
      <c r="K1114" s="30"/>
    </row>
    <row r="1115" spans="1:11" s="18" customFormat="1" x14ac:dyDescent="0.2">
      <c r="A1115" s="25"/>
      <c r="B1115" s="4"/>
      <c r="C1115" s="12"/>
      <c r="D1115" s="26"/>
      <c r="E1115" s="27"/>
      <c r="F1115" s="28"/>
      <c r="G1115" s="29"/>
      <c r="H1115" s="30"/>
      <c r="I1115" s="30"/>
      <c r="J1115" s="30"/>
      <c r="K1115" s="30"/>
    </row>
    <row r="1116" spans="1:11" s="18" customFormat="1" x14ac:dyDescent="0.2">
      <c r="A1116" s="25"/>
      <c r="B1116" s="4"/>
      <c r="C1116" s="12"/>
      <c r="D1116" s="26"/>
      <c r="E1116" s="27"/>
      <c r="F1116" s="28"/>
      <c r="G1116" s="29"/>
      <c r="H1116" s="30"/>
      <c r="I1116" s="30"/>
      <c r="J1116" s="30"/>
      <c r="K1116" s="30"/>
    </row>
    <row r="1117" spans="1:11" s="18" customFormat="1" x14ac:dyDescent="0.2">
      <c r="A1117" s="25"/>
      <c r="B1117" s="4"/>
      <c r="C1117" s="12"/>
      <c r="D1117" s="26"/>
      <c r="E1117" s="27"/>
      <c r="F1117" s="28"/>
      <c r="G1117" s="29"/>
      <c r="H1117" s="30"/>
      <c r="I1117" s="30"/>
      <c r="J1117" s="30"/>
      <c r="K1117" s="30"/>
    </row>
    <row r="1118" spans="1:11" s="18" customFormat="1" x14ac:dyDescent="0.2">
      <c r="A1118" s="25"/>
      <c r="B1118" s="4"/>
      <c r="C1118" s="12"/>
      <c r="D1118" s="26"/>
      <c r="E1118" s="27"/>
      <c r="F1118" s="28"/>
      <c r="G1118" s="29"/>
      <c r="H1118" s="30"/>
      <c r="I1118" s="30"/>
      <c r="J1118" s="30"/>
      <c r="K1118" s="30"/>
    </row>
    <row r="1119" spans="1:11" s="18" customFormat="1" x14ac:dyDescent="0.2">
      <c r="A1119" s="25"/>
      <c r="B1119" s="4"/>
      <c r="C1119" s="12"/>
      <c r="D1119" s="26"/>
      <c r="E1119" s="27"/>
      <c r="F1119" s="28"/>
      <c r="G1119" s="29"/>
      <c r="H1119" s="30"/>
      <c r="I1119" s="30"/>
      <c r="J1119" s="30"/>
      <c r="K1119" s="30"/>
    </row>
    <row r="1120" spans="1:11" s="18" customFormat="1" x14ac:dyDescent="0.2">
      <c r="A1120" s="25"/>
      <c r="B1120" s="4"/>
      <c r="C1120" s="12"/>
      <c r="D1120" s="26"/>
      <c r="E1120" s="27"/>
      <c r="F1120" s="28"/>
      <c r="G1120" s="29"/>
      <c r="H1120" s="30"/>
      <c r="I1120" s="30"/>
      <c r="J1120" s="30"/>
      <c r="K1120" s="30"/>
    </row>
    <row r="1121" spans="1:11" s="18" customFormat="1" x14ac:dyDescent="0.2">
      <c r="A1121" s="25"/>
      <c r="B1121" s="4"/>
      <c r="C1121" s="12"/>
      <c r="D1121" s="26"/>
      <c r="E1121" s="27"/>
      <c r="F1121" s="28"/>
      <c r="G1121" s="29"/>
      <c r="H1121" s="30"/>
      <c r="I1121" s="30"/>
      <c r="J1121" s="30"/>
      <c r="K1121" s="30"/>
    </row>
    <row r="1122" spans="1:11" s="18" customFormat="1" x14ac:dyDescent="0.2">
      <c r="A1122" s="25"/>
      <c r="B1122" s="4"/>
      <c r="C1122" s="12"/>
      <c r="D1122" s="26"/>
      <c r="E1122" s="27"/>
      <c r="F1122" s="28"/>
      <c r="G1122" s="29"/>
      <c r="H1122" s="30"/>
      <c r="I1122" s="30"/>
      <c r="J1122" s="30"/>
      <c r="K1122" s="30"/>
    </row>
    <row r="1123" spans="1:11" s="18" customFormat="1" x14ac:dyDescent="0.2">
      <c r="A1123" s="25"/>
      <c r="B1123" s="4"/>
      <c r="C1123" s="12"/>
      <c r="D1123" s="26"/>
      <c r="E1123" s="27"/>
      <c r="F1123" s="28"/>
      <c r="G1123" s="29"/>
      <c r="H1123" s="30"/>
      <c r="I1123" s="30"/>
      <c r="J1123" s="30"/>
      <c r="K1123" s="30"/>
    </row>
    <row r="1124" spans="1:11" s="18" customFormat="1" x14ac:dyDescent="0.2">
      <c r="A1124" s="25"/>
      <c r="B1124" s="4"/>
      <c r="C1124" s="12"/>
      <c r="D1124" s="26"/>
      <c r="E1124" s="27"/>
      <c r="F1124" s="28"/>
      <c r="G1124" s="29"/>
      <c r="H1124" s="30"/>
      <c r="I1124" s="30"/>
      <c r="J1124" s="30"/>
      <c r="K1124" s="30"/>
    </row>
    <row r="1125" spans="1:11" s="18" customFormat="1" x14ac:dyDescent="0.2">
      <c r="A1125" s="25"/>
      <c r="B1125" s="4"/>
      <c r="C1125" s="12"/>
      <c r="D1125" s="26"/>
      <c r="E1125" s="27"/>
      <c r="F1125" s="28"/>
      <c r="G1125" s="29"/>
      <c r="H1125" s="30"/>
      <c r="I1125" s="30"/>
      <c r="J1125" s="30"/>
      <c r="K1125" s="30"/>
    </row>
    <row r="1126" spans="1:11" s="18" customFormat="1" x14ac:dyDescent="0.2">
      <c r="A1126" s="25"/>
      <c r="B1126" s="4"/>
      <c r="C1126" s="12"/>
      <c r="D1126" s="26"/>
      <c r="E1126" s="27"/>
      <c r="F1126" s="28"/>
      <c r="G1126" s="29"/>
      <c r="H1126" s="30"/>
      <c r="I1126" s="30"/>
      <c r="J1126" s="30"/>
      <c r="K1126" s="30"/>
    </row>
    <row r="1127" spans="1:11" s="18" customFormat="1" x14ac:dyDescent="0.2">
      <c r="A1127" s="25"/>
      <c r="B1127" s="4"/>
      <c r="C1127" s="12"/>
      <c r="D1127" s="26"/>
      <c r="E1127" s="27"/>
      <c r="F1127" s="28"/>
      <c r="G1127" s="29"/>
      <c r="H1127" s="30"/>
      <c r="I1127" s="30"/>
      <c r="J1127" s="30"/>
      <c r="K1127" s="30"/>
    </row>
    <row r="1128" spans="1:11" s="18" customFormat="1" x14ac:dyDescent="0.2">
      <c r="A1128" s="25"/>
      <c r="B1128" s="4"/>
      <c r="C1128" s="12"/>
      <c r="D1128" s="26"/>
      <c r="E1128" s="27"/>
      <c r="F1128" s="28"/>
      <c r="G1128" s="29"/>
      <c r="H1128" s="30"/>
      <c r="I1128" s="30"/>
      <c r="J1128" s="30"/>
      <c r="K1128" s="30"/>
    </row>
    <row r="1129" spans="1:11" s="18" customFormat="1" x14ac:dyDescent="0.2">
      <c r="A1129" s="25"/>
      <c r="B1129" s="4"/>
      <c r="C1129" s="12"/>
      <c r="D1129" s="26"/>
      <c r="E1129" s="27"/>
      <c r="F1129" s="28"/>
      <c r="G1129" s="29"/>
      <c r="H1129" s="30"/>
      <c r="I1129" s="30"/>
      <c r="J1129" s="30"/>
      <c r="K1129" s="30"/>
    </row>
    <row r="1130" spans="1:11" s="18" customFormat="1" x14ac:dyDescent="0.2">
      <c r="A1130" s="25"/>
      <c r="B1130" s="4"/>
      <c r="C1130" s="12"/>
      <c r="D1130" s="26"/>
      <c r="E1130" s="27"/>
      <c r="F1130" s="28"/>
      <c r="G1130" s="29"/>
      <c r="H1130" s="30"/>
      <c r="I1130" s="30"/>
      <c r="J1130" s="30"/>
      <c r="K1130" s="30"/>
    </row>
    <row r="1131" spans="1:11" s="18" customFormat="1" x14ac:dyDescent="0.2">
      <c r="A1131" s="25"/>
      <c r="B1131" s="4"/>
      <c r="C1131" s="12"/>
      <c r="D1131" s="26"/>
      <c r="E1131" s="27"/>
      <c r="F1131" s="28"/>
      <c r="G1131" s="29"/>
      <c r="H1131" s="30"/>
      <c r="I1131" s="30"/>
      <c r="J1131" s="30"/>
      <c r="K1131" s="30"/>
    </row>
    <row r="1132" spans="1:11" s="18" customFormat="1" x14ac:dyDescent="0.2">
      <c r="A1132" s="25"/>
      <c r="B1132" s="4"/>
      <c r="C1132" s="12"/>
      <c r="D1132" s="26"/>
      <c r="E1132" s="27"/>
      <c r="F1132" s="28"/>
      <c r="G1132" s="29"/>
      <c r="H1132" s="30"/>
      <c r="I1132" s="30"/>
      <c r="J1132" s="30"/>
      <c r="K1132" s="30"/>
    </row>
    <row r="1133" spans="1:11" s="18" customFormat="1" x14ac:dyDescent="0.2">
      <c r="A1133" s="25"/>
      <c r="B1133" s="4"/>
      <c r="C1133" s="12"/>
      <c r="D1133" s="26"/>
      <c r="E1133" s="27"/>
      <c r="F1133" s="28"/>
      <c r="G1133" s="29"/>
      <c r="H1133" s="30"/>
      <c r="I1133" s="30"/>
      <c r="J1133" s="30"/>
      <c r="K1133" s="30"/>
    </row>
    <row r="1134" spans="1:11" s="18" customFormat="1" x14ac:dyDescent="0.2">
      <c r="A1134" s="25"/>
      <c r="B1134" s="4"/>
      <c r="C1134" s="12"/>
      <c r="D1134" s="26"/>
      <c r="E1134" s="27"/>
      <c r="F1134" s="28"/>
      <c r="G1134" s="29"/>
      <c r="H1134" s="30"/>
      <c r="I1134" s="30"/>
      <c r="J1134" s="30"/>
      <c r="K1134" s="30"/>
    </row>
    <row r="1135" spans="1:11" s="18" customFormat="1" x14ac:dyDescent="0.2">
      <c r="A1135" s="25"/>
      <c r="B1135" s="4"/>
      <c r="C1135" s="12"/>
      <c r="D1135" s="26"/>
      <c r="E1135" s="27"/>
      <c r="F1135" s="28"/>
      <c r="G1135" s="29"/>
      <c r="H1135" s="30"/>
      <c r="I1135" s="30"/>
      <c r="J1135" s="30"/>
      <c r="K1135" s="30"/>
    </row>
    <row r="1136" spans="1:11" s="18" customFormat="1" x14ac:dyDescent="0.2">
      <c r="A1136" s="25"/>
      <c r="B1136" s="4"/>
      <c r="C1136" s="12"/>
      <c r="D1136" s="26"/>
      <c r="E1136" s="27"/>
      <c r="F1136" s="28"/>
      <c r="G1136" s="29"/>
      <c r="H1136" s="30"/>
      <c r="I1136" s="30"/>
      <c r="J1136" s="30"/>
      <c r="K1136" s="30"/>
    </row>
    <row r="1137" spans="1:11" s="18" customFormat="1" x14ac:dyDescent="0.2">
      <c r="A1137" s="25"/>
      <c r="B1137" s="4"/>
      <c r="C1137" s="12"/>
      <c r="D1137" s="26"/>
      <c r="E1137" s="27"/>
      <c r="F1137" s="28"/>
      <c r="G1137" s="29"/>
      <c r="H1137" s="30"/>
      <c r="I1137" s="30"/>
      <c r="J1137" s="30"/>
      <c r="K1137" s="30"/>
    </row>
    <row r="1138" spans="1:11" s="18" customFormat="1" x14ac:dyDescent="0.2">
      <c r="A1138" s="25"/>
      <c r="B1138" s="4"/>
      <c r="C1138" s="12"/>
      <c r="D1138" s="26"/>
      <c r="E1138" s="27"/>
      <c r="F1138" s="28"/>
      <c r="G1138" s="29"/>
      <c r="H1138" s="30"/>
      <c r="I1138" s="30"/>
      <c r="J1138" s="30"/>
      <c r="K1138" s="30"/>
    </row>
    <row r="1139" spans="1:11" s="18" customFormat="1" x14ac:dyDescent="0.2">
      <c r="A1139" s="25"/>
      <c r="B1139" s="4"/>
      <c r="C1139" s="12"/>
      <c r="D1139" s="26"/>
      <c r="E1139" s="27"/>
      <c r="F1139" s="28"/>
      <c r="G1139" s="29"/>
      <c r="H1139" s="30"/>
      <c r="I1139" s="30"/>
      <c r="J1139" s="30"/>
      <c r="K1139" s="30"/>
    </row>
    <row r="1140" spans="1:11" s="18" customFormat="1" x14ac:dyDescent="0.2">
      <c r="A1140" s="25"/>
      <c r="B1140" s="4"/>
      <c r="C1140" s="12"/>
      <c r="D1140" s="26"/>
      <c r="E1140" s="27"/>
      <c r="F1140" s="28"/>
      <c r="G1140" s="29"/>
      <c r="H1140" s="30"/>
      <c r="I1140" s="30"/>
      <c r="J1140" s="30"/>
      <c r="K1140" s="30"/>
    </row>
    <row r="1141" spans="1:11" s="18" customFormat="1" x14ac:dyDescent="0.2">
      <c r="A1141" s="25"/>
      <c r="B1141" s="4"/>
      <c r="C1141" s="12"/>
      <c r="D1141" s="26"/>
      <c r="E1141" s="27"/>
      <c r="F1141" s="28"/>
      <c r="G1141" s="29"/>
      <c r="H1141" s="30"/>
      <c r="I1141" s="30"/>
      <c r="J1141" s="30"/>
      <c r="K1141" s="30"/>
    </row>
    <row r="1142" spans="1:11" s="18" customFormat="1" x14ac:dyDescent="0.2">
      <c r="A1142" s="25"/>
      <c r="B1142" s="4"/>
      <c r="C1142" s="12"/>
      <c r="D1142" s="26"/>
      <c r="E1142" s="27"/>
      <c r="F1142" s="28"/>
      <c r="G1142" s="29"/>
      <c r="H1142" s="30"/>
      <c r="I1142" s="30"/>
      <c r="J1142" s="30"/>
      <c r="K1142" s="30"/>
    </row>
    <row r="1143" spans="1:11" s="18" customFormat="1" x14ac:dyDescent="0.2">
      <c r="A1143" s="25"/>
      <c r="B1143" s="4"/>
      <c r="C1143" s="12"/>
      <c r="D1143" s="26"/>
      <c r="E1143" s="27"/>
      <c r="F1143" s="28"/>
      <c r="G1143" s="29"/>
      <c r="H1143" s="30"/>
      <c r="I1143" s="30"/>
      <c r="J1143" s="30"/>
      <c r="K1143" s="30"/>
    </row>
    <row r="1144" spans="1:11" s="18" customFormat="1" x14ac:dyDescent="0.2">
      <c r="A1144" s="25"/>
      <c r="B1144" s="4"/>
      <c r="C1144" s="12"/>
      <c r="D1144" s="26"/>
      <c r="E1144" s="27"/>
      <c r="F1144" s="28"/>
      <c r="G1144" s="29"/>
      <c r="H1144" s="30"/>
      <c r="I1144" s="30"/>
      <c r="J1144" s="30"/>
      <c r="K1144" s="30"/>
    </row>
    <row r="1145" spans="1:11" s="18" customFormat="1" x14ac:dyDescent="0.2">
      <c r="A1145" s="25"/>
      <c r="B1145" s="4"/>
      <c r="C1145" s="12"/>
      <c r="D1145" s="26"/>
      <c r="E1145" s="27"/>
      <c r="F1145" s="28"/>
      <c r="G1145" s="29"/>
      <c r="H1145" s="30"/>
      <c r="I1145" s="30"/>
      <c r="J1145" s="30"/>
      <c r="K1145" s="30"/>
    </row>
    <row r="1146" spans="1:11" s="18" customFormat="1" x14ac:dyDescent="0.2">
      <c r="A1146" s="25"/>
      <c r="B1146" s="4"/>
      <c r="C1146" s="12"/>
      <c r="D1146" s="26"/>
      <c r="E1146" s="27"/>
      <c r="F1146" s="28"/>
      <c r="G1146" s="29"/>
      <c r="H1146" s="30"/>
      <c r="I1146" s="30"/>
      <c r="J1146" s="30"/>
      <c r="K1146" s="30"/>
    </row>
    <row r="1147" spans="1:11" s="18" customFormat="1" x14ac:dyDescent="0.2">
      <c r="A1147" s="25"/>
      <c r="B1147" s="4"/>
      <c r="C1147" s="12"/>
      <c r="D1147" s="26"/>
      <c r="E1147" s="27"/>
      <c r="F1147" s="28"/>
      <c r="G1147" s="29"/>
      <c r="H1147" s="30"/>
      <c r="I1147" s="30"/>
      <c r="J1147" s="30"/>
      <c r="K1147" s="30"/>
    </row>
    <row r="1148" spans="1:11" s="18" customFormat="1" x14ac:dyDescent="0.2">
      <c r="A1148" s="25"/>
      <c r="B1148" s="4"/>
      <c r="C1148" s="12"/>
      <c r="D1148" s="26"/>
      <c r="E1148" s="27"/>
      <c r="F1148" s="28"/>
      <c r="G1148" s="29"/>
      <c r="H1148" s="30"/>
      <c r="I1148" s="30"/>
      <c r="J1148" s="30"/>
      <c r="K1148" s="30"/>
    </row>
    <row r="1149" spans="1:11" s="18" customFormat="1" x14ac:dyDescent="0.2">
      <c r="A1149" s="25"/>
      <c r="B1149" s="4"/>
      <c r="C1149" s="12"/>
      <c r="D1149" s="26"/>
      <c r="E1149" s="27"/>
      <c r="F1149" s="28"/>
      <c r="G1149" s="29"/>
      <c r="H1149" s="30"/>
      <c r="I1149" s="30"/>
      <c r="J1149" s="30"/>
      <c r="K1149" s="30"/>
    </row>
    <row r="1150" spans="1:11" s="18" customFormat="1" x14ac:dyDescent="0.2">
      <c r="A1150" s="25"/>
      <c r="B1150" s="4"/>
      <c r="C1150" s="12"/>
      <c r="D1150" s="26"/>
      <c r="E1150" s="27"/>
      <c r="F1150" s="28"/>
      <c r="G1150" s="29"/>
      <c r="H1150" s="30"/>
      <c r="I1150" s="30"/>
      <c r="J1150" s="30"/>
      <c r="K1150" s="30"/>
    </row>
    <row r="1151" spans="1:11" s="18" customFormat="1" x14ac:dyDescent="0.2">
      <c r="A1151" s="25"/>
      <c r="B1151" s="4"/>
      <c r="C1151" s="12"/>
      <c r="D1151" s="26"/>
      <c r="E1151" s="27"/>
      <c r="F1151" s="28"/>
      <c r="G1151" s="29"/>
      <c r="H1151" s="30"/>
      <c r="I1151" s="30"/>
      <c r="J1151" s="30"/>
      <c r="K1151" s="30"/>
    </row>
    <row r="1152" spans="1:11" s="18" customFormat="1" x14ac:dyDescent="0.2">
      <c r="A1152" s="25"/>
      <c r="B1152" s="4"/>
      <c r="C1152" s="12"/>
      <c r="D1152" s="26"/>
      <c r="E1152" s="27"/>
      <c r="F1152" s="28"/>
      <c r="G1152" s="29"/>
      <c r="H1152" s="30"/>
      <c r="I1152" s="30"/>
      <c r="J1152" s="30"/>
      <c r="K1152" s="30"/>
    </row>
    <row r="1153" spans="1:11" s="18" customFormat="1" x14ac:dyDescent="0.2">
      <c r="A1153" s="25"/>
      <c r="B1153" s="4"/>
      <c r="C1153" s="12"/>
      <c r="D1153" s="26"/>
      <c r="E1153" s="27"/>
      <c r="F1153" s="28"/>
      <c r="G1153" s="29"/>
      <c r="H1153" s="30"/>
      <c r="I1153" s="30"/>
      <c r="J1153" s="30"/>
      <c r="K1153" s="30"/>
    </row>
    <row r="1154" spans="1:11" s="18" customFormat="1" x14ac:dyDescent="0.2">
      <c r="A1154" s="25"/>
      <c r="B1154" s="4"/>
      <c r="C1154" s="12"/>
      <c r="D1154" s="26"/>
      <c r="E1154" s="27"/>
      <c r="F1154" s="28"/>
      <c r="G1154" s="29"/>
      <c r="H1154" s="30"/>
      <c r="I1154" s="30"/>
      <c r="J1154" s="30"/>
      <c r="K1154" s="30"/>
    </row>
    <row r="1155" spans="1:11" s="18" customFormat="1" x14ac:dyDescent="0.2">
      <c r="A1155" s="25"/>
      <c r="B1155" s="4"/>
      <c r="C1155" s="12"/>
      <c r="D1155" s="26"/>
      <c r="E1155" s="27"/>
      <c r="F1155" s="28"/>
      <c r="G1155" s="29"/>
      <c r="H1155" s="30"/>
      <c r="I1155" s="30"/>
      <c r="J1155" s="30"/>
      <c r="K1155" s="30"/>
    </row>
    <row r="1156" spans="1:11" s="18" customFormat="1" x14ac:dyDescent="0.2">
      <c r="A1156" s="25"/>
      <c r="B1156" s="4"/>
      <c r="C1156" s="12"/>
      <c r="D1156" s="26"/>
      <c r="E1156" s="27"/>
      <c r="F1156" s="28"/>
      <c r="G1156" s="29"/>
      <c r="H1156" s="30"/>
      <c r="I1156" s="30"/>
      <c r="J1156" s="30"/>
      <c r="K1156" s="30"/>
    </row>
    <row r="1157" spans="1:11" s="18" customFormat="1" x14ac:dyDescent="0.2">
      <c r="A1157" s="25"/>
      <c r="B1157" s="4"/>
      <c r="C1157" s="12"/>
      <c r="D1157" s="26"/>
      <c r="E1157" s="27"/>
      <c r="F1157" s="28"/>
      <c r="G1157" s="29"/>
      <c r="H1157" s="30"/>
      <c r="I1157" s="30"/>
      <c r="J1157" s="30"/>
      <c r="K1157" s="30"/>
    </row>
    <row r="1158" spans="1:11" s="18" customFormat="1" x14ac:dyDescent="0.2">
      <c r="A1158" s="25"/>
      <c r="B1158" s="4"/>
      <c r="C1158" s="12"/>
      <c r="D1158" s="26"/>
      <c r="E1158" s="27"/>
      <c r="F1158" s="28"/>
      <c r="G1158" s="29"/>
      <c r="H1158" s="30"/>
      <c r="I1158" s="30"/>
      <c r="J1158" s="30"/>
      <c r="K1158" s="30"/>
    </row>
    <row r="1159" spans="1:11" s="18" customFormat="1" x14ac:dyDescent="0.2">
      <c r="A1159" s="25"/>
      <c r="B1159" s="4"/>
      <c r="C1159" s="12"/>
      <c r="D1159" s="26"/>
      <c r="E1159" s="27"/>
      <c r="F1159" s="28"/>
      <c r="G1159" s="29"/>
      <c r="H1159" s="30"/>
      <c r="I1159" s="30"/>
      <c r="J1159" s="30"/>
      <c r="K1159" s="30"/>
    </row>
    <row r="1160" spans="1:11" s="18" customFormat="1" x14ac:dyDescent="0.2">
      <c r="A1160" s="25"/>
      <c r="B1160" s="4"/>
      <c r="C1160" s="12"/>
      <c r="D1160" s="26"/>
      <c r="E1160" s="27"/>
      <c r="F1160" s="28"/>
      <c r="G1160" s="29"/>
      <c r="H1160" s="30"/>
      <c r="I1160" s="30"/>
      <c r="J1160" s="30"/>
      <c r="K1160" s="30"/>
    </row>
    <row r="1161" spans="1:11" s="18" customFormat="1" x14ac:dyDescent="0.2">
      <c r="A1161" s="25"/>
      <c r="B1161" s="4"/>
      <c r="C1161" s="12"/>
      <c r="D1161" s="26"/>
      <c r="E1161" s="27"/>
      <c r="F1161" s="28"/>
      <c r="G1161" s="29"/>
      <c r="H1161" s="30"/>
      <c r="I1161" s="30"/>
      <c r="J1161" s="30"/>
      <c r="K1161" s="30"/>
    </row>
    <row r="1162" spans="1:11" s="18" customFormat="1" x14ac:dyDescent="0.2">
      <c r="A1162" s="25"/>
      <c r="B1162" s="4"/>
      <c r="C1162" s="12"/>
      <c r="D1162" s="26"/>
      <c r="E1162" s="27"/>
      <c r="F1162" s="28"/>
      <c r="G1162" s="29"/>
      <c r="H1162" s="30"/>
      <c r="I1162" s="30"/>
      <c r="J1162" s="30"/>
      <c r="K1162" s="30"/>
    </row>
    <row r="1163" spans="1:11" s="18" customFormat="1" x14ac:dyDescent="0.2">
      <c r="A1163" s="25"/>
      <c r="B1163" s="4"/>
      <c r="C1163" s="12"/>
      <c r="D1163" s="26"/>
      <c r="E1163" s="27"/>
      <c r="F1163" s="28"/>
      <c r="G1163" s="29"/>
      <c r="H1163" s="30"/>
      <c r="I1163" s="30"/>
      <c r="J1163" s="30"/>
      <c r="K1163" s="30"/>
    </row>
    <row r="1164" spans="1:11" s="18" customFormat="1" x14ac:dyDescent="0.2">
      <c r="A1164" s="25"/>
      <c r="B1164" s="4"/>
      <c r="C1164" s="12"/>
      <c r="D1164" s="26"/>
      <c r="E1164" s="27"/>
      <c r="F1164" s="28"/>
      <c r="G1164" s="29"/>
      <c r="H1164" s="30"/>
      <c r="I1164" s="30"/>
      <c r="J1164" s="30"/>
      <c r="K1164" s="30"/>
    </row>
    <row r="1165" spans="1:11" s="18" customFormat="1" x14ac:dyDescent="0.2">
      <c r="A1165" s="25"/>
      <c r="B1165" s="4"/>
      <c r="C1165" s="12"/>
      <c r="D1165" s="26"/>
      <c r="E1165" s="27"/>
      <c r="F1165" s="28"/>
      <c r="G1165" s="29"/>
      <c r="H1165" s="30"/>
      <c r="I1165" s="30"/>
      <c r="J1165" s="30"/>
      <c r="K1165" s="30"/>
    </row>
    <row r="1166" spans="1:11" s="18" customFormat="1" x14ac:dyDescent="0.2">
      <c r="A1166" s="25"/>
      <c r="B1166" s="4"/>
      <c r="C1166" s="12"/>
      <c r="D1166" s="26"/>
      <c r="E1166" s="27"/>
      <c r="F1166" s="28"/>
      <c r="G1166" s="29"/>
      <c r="H1166" s="30"/>
      <c r="I1166" s="30"/>
      <c r="J1166" s="30"/>
      <c r="K1166" s="30"/>
    </row>
    <row r="1167" spans="1:11" s="18" customFormat="1" x14ac:dyDescent="0.2">
      <c r="A1167" s="25"/>
      <c r="B1167" s="4"/>
      <c r="C1167" s="12"/>
      <c r="D1167" s="26"/>
      <c r="E1167" s="27"/>
      <c r="F1167" s="28"/>
      <c r="G1167" s="29"/>
      <c r="H1167" s="30"/>
      <c r="I1167" s="30"/>
      <c r="J1167" s="30"/>
      <c r="K1167" s="30"/>
    </row>
    <row r="1168" spans="1:11" s="18" customFormat="1" x14ac:dyDescent="0.2">
      <c r="A1168" s="25"/>
      <c r="B1168" s="4"/>
      <c r="C1168" s="12"/>
      <c r="D1168" s="26"/>
      <c r="E1168" s="27"/>
      <c r="F1168" s="28"/>
      <c r="G1168" s="29"/>
      <c r="H1168" s="30"/>
      <c r="I1168" s="30"/>
      <c r="J1168" s="30"/>
      <c r="K1168" s="30"/>
    </row>
    <row r="1169" spans="1:11" s="18" customFormat="1" x14ac:dyDescent="0.2">
      <c r="A1169" s="25"/>
      <c r="B1169" s="4"/>
      <c r="C1169" s="12"/>
      <c r="D1169" s="26"/>
      <c r="E1169" s="27"/>
      <c r="F1169" s="28"/>
      <c r="G1169" s="29"/>
      <c r="H1169" s="30"/>
      <c r="I1169" s="30"/>
      <c r="J1169" s="30"/>
      <c r="K1169" s="30"/>
    </row>
    <row r="1170" spans="1:11" s="18" customFormat="1" x14ac:dyDescent="0.2">
      <c r="A1170" s="25"/>
      <c r="B1170" s="4"/>
      <c r="C1170" s="12"/>
      <c r="D1170" s="26"/>
      <c r="E1170" s="27"/>
      <c r="F1170" s="28"/>
      <c r="G1170" s="29"/>
      <c r="H1170" s="30"/>
      <c r="I1170" s="30"/>
      <c r="J1170" s="30"/>
      <c r="K1170" s="30"/>
    </row>
    <row r="1171" spans="1:11" s="18" customFormat="1" x14ac:dyDescent="0.2">
      <c r="A1171" s="25"/>
      <c r="B1171" s="4"/>
      <c r="C1171" s="12"/>
      <c r="D1171" s="26"/>
      <c r="E1171" s="27"/>
      <c r="F1171" s="28"/>
      <c r="G1171" s="29"/>
      <c r="H1171" s="30"/>
      <c r="I1171" s="30"/>
      <c r="J1171" s="30"/>
      <c r="K1171" s="30"/>
    </row>
    <row r="1172" spans="1:11" s="18" customFormat="1" x14ac:dyDescent="0.2">
      <c r="A1172" s="25"/>
      <c r="B1172" s="4"/>
      <c r="C1172" s="12"/>
      <c r="D1172" s="26"/>
      <c r="E1172" s="27"/>
      <c r="F1172" s="28"/>
      <c r="G1172" s="29"/>
      <c r="H1172" s="30"/>
      <c r="I1172" s="30"/>
      <c r="J1172" s="30"/>
      <c r="K1172" s="30"/>
    </row>
    <row r="1173" spans="1:11" s="18" customFormat="1" x14ac:dyDescent="0.2">
      <c r="A1173" s="25"/>
      <c r="B1173" s="4"/>
      <c r="C1173" s="12"/>
      <c r="D1173" s="26"/>
      <c r="E1173" s="27"/>
      <c r="F1173" s="28"/>
      <c r="G1173" s="29"/>
      <c r="H1173" s="30"/>
      <c r="I1173" s="30"/>
      <c r="J1173" s="30"/>
      <c r="K1173" s="30"/>
    </row>
    <row r="1174" spans="1:11" s="18" customFormat="1" x14ac:dyDescent="0.2">
      <c r="A1174" s="25"/>
      <c r="B1174" s="4"/>
      <c r="C1174" s="12"/>
      <c r="D1174" s="26"/>
      <c r="E1174" s="27"/>
      <c r="F1174" s="28"/>
      <c r="G1174" s="29"/>
      <c r="H1174" s="30"/>
      <c r="I1174" s="30"/>
      <c r="J1174" s="30"/>
      <c r="K1174" s="30"/>
    </row>
    <row r="1175" spans="1:11" s="18" customFormat="1" x14ac:dyDescent="0.2">
      <c r="A1175" s="25"/>
      <c r="B1175" s="4"/>
      <c r="C1175" s="12"/>
      <c r="D1175" s="26"/>
      <c r="E1175" s="27"/>
      <c r="F1175" s="28"/>
      <c r="G1175" s="29"/>
      <c r="H1175" s="30"/>
      <c r="I1175" s="30"/>
      <c r="J1175" s="30"/>
      <c r="K1175" s="30"/>
    </row>
    <row r="1176" spans="1:11" s="18" customFormat="1" x14ac:dyDescent="0.2">
      <c r="A1176" s="25"/>
      <c r="B1176" s="4"/>
      <c r="C1176" s="12"/>
      <c r="D1176" s="26"/>
      <c r="E1176" s="27"/>
      <c r="F1176" s="28"/>
      <c r="G1176" s="29"/>
      <c r="H1176" s="30"/>
      <c r="I1176" s="30"/>
      <c r="J1176" s="30"/>
      <c r="K1176" s="30"/>
    </row>
    <row r="1177" spans="1:11" s="18" customFormat="1" x14ac:dyDescent="0.2">
      <c r="A1177" s="25"/>
      <c r="B1177" s="4"/>
      <c r="C1177" s="12"/>
      <c r="D1177" s="26"/>
      <c r="E1177" s="27"/>
      <c r="F1177" s="28"/>
      <c r="G1177" s="29"/>
      <c r="H1177" s="30"/>
      <c r="I1177" s="30"/>
      <c r="J1177" s="30"/>
      <c r="K1177" s="30"/>
    </row>
    <row r="1178" spans="1:11" s="18" customFormat="1" x14ac:dyDescent="0.2">
      <c r="A1178" s="25"/>
      <c r="B1178" s="4"/>
      <c r="C1178" s="12"/>
      <c r="D1178" s="26"/>
      <c r="E1178" s="27"/>
      <c r="F1178" s="28"/>
      <c r="G1178" s="29"/>
      <c r="H1178" s="30"/>
      <c r="I1178" s="30"/>
      <c r="J1178" s="30"/>
      <c r="K1178" s="30"/>
    </row>
    <row r="1179" spans="1:11" s="18" customFormat="1" x14ac:dyDescent="0.2">
      <c r="A1179" s="25"/>
      <c r="B1179" s="4"/>
      <c r="C1179" s="12"/>
      <c r="D1179" s="26"/>
      <c r="E1179" s="27"/>
      <c r="F1179" s="28"/>
      <c r="G1179" s="29"/>
      <c r="H1179" s="30"/>
      <c r="I1179" s="30"/>
      <c r="J1179" s="30"/>
      <c r="K1179" s="30"/>
    </row>
    <row r="1180" spans="1:11" s="18" customFormat="1" x14ac:dyDescent="0.2">
      <c r="A1180" s="25"/>
      <c r="B1180" s="4"/>
      <c r="C1180" s="12"/>
      <c r="D1180" s="26"/>
      <c r="E1180" s="27"/>
      <c r="F1180" s="28"/>
      <c r="G1180" s="29"/>
      <c r="H1180" s="30"/>
      <c r="I1180" s="30"/>
      <c r="J1180" s="30"/>
      <c r="K1180" s="30"/>
    </row>
    <row r="1181" spans="1:11" s="18" customFormat="1" x14ac:dyDescent="0.2">
      <c r="A1181" s="25"/>
      <c r="B1181" s="4"/>
      <c r="C1181" s="12"/>
      <c r="D1181" s="26"/>
      <c r="E1181" s="27"/>
      <c r="F1181" s="28"/>
      <c r="G1181" s="29"/>
      <c r="H1181" s="30"/>
      <c r="I1181" s="30"/>
      <c r="J1181" s="30"/>
      <c r="K1181" s="30"/>
    </row>
    <row r="1182" spans="1:11" s="18" customFormat="1" x14ac:dyDescent="0.2">
      <c r="A1182" s="25"/>
      <c r="B1182" s="4"/>
      <c r="C1182" s="12"/>
      <c r="D1182" s="26"/>
      <c r="E1182" s="27"/>
      <c r="F1182" s="28"/>
      <c r="G1182" s="29"/>
      <c r="H1182" s="30"/>
      <c r="I1182" s="30"/>
      <c r="J1182" s="30"/>
      <c r="K1182" s="30"/>
    </row>
    <row r="1183" spans="1:11" s="18" customFormat="1" x14ac:dyDescent="0.2">
      <c r="A1183" s="25"/>
      <c r="B1183" s="4"/>
      <c r="C1183" s="12"/>
      <c r="D1183" s="26"/>
      <c r="E1183" s="27"/>
      <c r="F1183" s="28"/>
      <c r="G1183" s="29"/>
      <c r="H1183" s="30"/>
      <c r="I1183" s="30"/>
      <c r="J1183" s="30"/>
      <c r="K1183" s="30"/>
    </row>
    <row r="1184" spans="1:11" s="18" customFormat="1" x14ac:dyDescent="0.2">
      <c r="A1184" s="25"/>
      <c r="B1184" s="4"/>
      <c r="C1184" s="12"/>
      <c r="D1184" s="26"/>
      <c r="E1184" s="27"/>
      <c r="F1184" s="28"/>
      <c r="G1184" s="29"/>
      <c r="H1184" s="30"/>
      <c r="I1184" s="30"/>
      <c r="J1184" s="30"/>
      <c r="K1184" s="30"/>
    </row>
    <row r="1185" spans="1:11" s="18" customFormat="1" x14ac:dyDescent="0.2">
      <c r="A1185" s="25"/>
      <c r="B1185" s="4"/>
      <c r="C1185" s="12"/>
      <c r="D1185" s="26"/>
      <c r="E1185" s="27"/>
      <c r="F1185" s="28"/>
      <c r="G1185" s="29"/>
      <c r="H1185" s="30"/>
      <c r="I1185" s="30"/>
      <c r="J1185" s="30"/>
      <c r="K1185" s="30"/>
    </row>
    <row r="1186" spans="1:11" s="18" customFormat="1" x14ac:dyDescent="0.2">
      <c r="A1186" s="25"/>
      <c r="B1186" s="4"/>
      <c r="C1186" s="12"/>
      <c r="D1186" s="26"/>
      <c r="E1186" s="27"/>
      <c r="F1186" s="28"/>
      <c r="G1186" s="29"/>
      <c r="H1186" s="30"/>
      <c r="I1186" s="30"/>
      <c r="J1186" s="30"/>
      <c r="K1186" s="30"/>
    </row>
    <row r="1187" spans="1:11" s="18" customFormat="1" x14ac:dyDescent="0.2">
      <c r="A1187" s="25"/>
      <c r="B1187" s="4"/>
      <c r="C1187" s="12"/>
      <c r="D1187" s="26"/>
      <c r="E1187" s="27"/>
      <c r="F1187" s="28"/>
      <c r="G1187" s="29"/>
      <c r="H1187" s="30"/>
      <c r="I1187" s="30"/>
      <c r="J1187" s="30"/>
      <c r="K1187" s="30"/>
    </row>
    <row r="1188" spans="1:11" s="18" customFormat="1" x14ac:dyDescent="0.2">
      <c r="A1188" s="25"/>
      <c r="B1188" s="4"/>
      <c r="C1188" s="12"/>
      <c r="D1188" s="26"/>
      <c r="E1188" s="27"/>
      <c r="F1188" s="28"/>
      <c r="G1188" s="29"/>
      <c r="H1188" s="30"/>
      <c r="I1188" s="30"/>
      <c r="J1188" s="30"/>
      <c r="K1188" s="30"/>
    </row>
    <row r="1189" spans="1:11" s="18" customFormat="1" x14ac:dyDescent="0.2">
      <c r="A1189" s="25"/>
      <c r="B1189" s="4"/>
      <c r="C1189" s="12"/>
      <c r="D1189" s="26"/>
      <c r="E1189" s="27"/>
      <c r="F1189" s="28"/>
      <c r="G1189" s="29"/>
      <c r="H1189" s="30"/>
      <c r="I1189" s="30"/>
      <c r="J1189" s="30"/>
      <c r="K1189" s="30"/>
    </row>
    <row r="1190" spans="1:11" s="18" customFormat="1" x14ac:dyDescent="0.2">
      <c r="A1190" s="25"/>
      <c r="B1190" s="4"/>
      <c r="C1190" s="12"/>
      <c r="D1190" s="26"/>
      <c r="E1190" s="27"/>
      <c r="F1190" s="28"/>
      <c r="G1190" s="29"/>
      <c r="H1190" s="30"/>
      <c r="I1190" s="30"/>
      <c r="J1190" s="30"/>
      <c r="K1190" s="30"/>
    </row>
    <row r="1191" spans="1:11" s="18" customFormat="1" x14ac:dyDescent="0.2">
      <c r="A1191" s="25"/>
      <c r="B1191" s="4"/>
      <c r="C1191" s="12"/>
      <c r="D1191" s="26"/>
      <c r="E1191" s="27"/>
      <c r="F1191" s="28"/>
      <c r="G1191" s="29"/>
      <c r="H1191" s="30"/>
      <c r="I1191" s="30"/>
      <c r="J1191" s="30"/>
      <c r="K1191" s="30"/>
    </row>
    <row r="1192" spans="1:11" s="18" customFormat="1" x14ac:dyDescent="0.2">
      <c r="A1192" s="25"/>
      <c r="B1192" s="4"/>
      <c r="C1192" s="12"/>
      <c r="D1192" s="26"/>
      <c r="E1192" s="27"/>
      <c r="F1192" s="28"/>
      <c r="G1192" s="29"/>
      <c r="H1192" s="30"/>
      <c r="I1192" s="30"/>
      <c r="J1192" s="30"/>
      <c r="K1192" s="30"/>
    </row>
    <row r="1193" spans="1:11" s="18" customFormat="1" x14ac:dyDescent="0.2">
      <c r="A1193" s="25"/>
      <c r="B1193" s="4"/>
      <c r="C1193" s="12"/>
      <c r="D1193" s="26"/>
      <c r="E1193" s="27"/>
      <c r="F1193" s="28"/>
      <c r="G1193" s="29"/>
      <c r="H1193" s="30"/>
      <c r="I1193" s="30"/>
      <c r="J1193" s="30"/>
      <c r="K1193" s="30"/>
    </row>
    <row r="1194" spans="1:11" s="18" customFormat="1" x14ac:dyDescent="0.2">
      <c r="A1194" s="25"/>
      <c r="B1194" s="4"/>
      <c r="C1194" s="12"/>
      <c r="D1194" s="26"/>
      <c r="E1194" s="27"/>
      <c r="F1194" s="28"/>
      <c r="G1194" s="29"/>
      <c r="H1194" s="30"/>
      <c r="I1194" s="30"/>
      <c r="J1194" s="30"/>
      <c r="K1194" s="30"/>
    </row>
    <row r="1195" spans="1:11" s="18" customFormat="1" x14ac:dyDescent="0.2">
      <c r="A1195" s="25"/>
      <c r="B1195" s="4"/>
      <c r="C1195" s="12"/>
      <c r="D1195" s="26"/>
      <c r="E1195" s="27"/>
      <c r="F1195" s="28"/>
      <c r="G1195" s="29"/>
      <c r="H1195" s="30"/>
      <c r="I1195" s="30"/>
      <c r="J1195" s="30"/>
      <c r="K1195" s="30"/>
    </row>
    <row r="1196" spans="1:11" s="18" customFormat="1" x14ac:dyDescent="0.2">
      <c r="A1196" s="25"/>
      <c r="B1196" s="4"/>
      <c r="C1196" s="12"/>
      <c r="D1196" s="26"/>
      <c r="E1196" s="27"/>
      <c r="F1196" s="28"/>
      <c r="G1196" s="29"/>
      <c r="H1196" s="30"/>
      <c r="I1196" s="30"/>
      <c r="J1196" s="30"/>
      <c r="K1196" s="30"/>
    </row>
    <row r="1197" spans="1:11" s="18" customFormat="1" x14ac:dyDescent="0.2">
      <c r="A1197" s="25"/>
      <c r="B1197" s="4"/>
      <c r="C1197" s="12"/>
      <c r="D1197" s="26"/>
      <c r="E1197" s="27"/>
      <c r="F1197" s="28"/>
      <c r="G1197" s="29"/>
      <c r="H1197" s="30"/>
      <c r="I1197" s="30"/>
      <c r="J1197" s="30"/>
      <c r="K1197" s="30"/>
    </row>
    <row r="1198" spans="1:11" s="18" customFormat="1" x14ac:dyDescent="0.2">
      <c r="A1198" s="25"/>
      <c r="B1198" s="4"/>
      <c r="C1198" s="12"/>
      <c r="D1198" s="26"/>
      <c r="E1198" s="27"/>
      <c r="F1198" s="28"/>
      <c r="G1198" s="29"/>
      <c r="H1198" s="30"/>
      <c r="I1198" s="30"/>
      <c r="J1198" s="30"/>
      <c r="K1198" s="30"/>
    </row>
    <row r="1199" spans="1:11" s="18" customFormat="1" x14ac:dyDescent="0.2">
      <c r="A1199" s="25"/>
      <c r="B1199" s="4"/>
      <c r="C1199" s="12"/>
      <c r="D1199" s="26"/>
      <c r="E1199" s="27"/>
      <c r="F1199" s="28"/>
      <c r="G1199" s="29"/>
      <c r="H1199" s="30"/>
      <c r="I1199" s="30"/>
      <c r="J1199" s="30"/>
      <c r="K1199" s="30"/>
    </row>
    <row r="1200" spans="1:11" s="18" customFormat="1" x14ac:dyDescent="0.2">
      <c r="A1200" s="25"/>
      <c r="B1200" s="4"/>
      <c r="C1200" s="12"/>
      <c r="D1200" s="26"/>
      <c r="E1200" s="27"/>
      <c r="F1200" s="28"/>
      <c r="G1200" s="29"/>
      <c r="H1200" s="30"/>
      <c r="I1200" s="30"/>
      <c r="J1200" s="30"/>
      <c r="K1200" s="30"/>
    </row>
    <row r="1201" spans="1:11" s="18" customFormat="1" x14ac:dyDescent="0.2">
      <c r="A1201" s="25"/>
      <c r="B1201" s="4"/>
      <c r="C1201" s="12"/>
      <c r="D1201" s="26"/>
      <c r="E1201" s="27"/>
      <c r="F1201" s="28"/>
      <c r="G1201" s="29"/>
      <c r="H1201" s="30"/>
      <c r="I1201" s="30"/>
      <c r="J1201" s="30"/>
      <c r="K1201" s="30"/>
    </row>
    <row r="1202" spans="1:11" s="18" customFormat="1" x14ac:dyDescent="0.2">
      <c r="A1202" s="25"/>
      <c r="B1202" s="4"/>
      <c r="C1202" s="12"/>
      <c r="D1202" s="26"/>
      <c r="E1202" s="27"/>
      <c r="F1202" s="28"/>
      <c r="G1202" s="29"/>
      <c r="H1202" s="30"/>
      <c r="I1202" s="30"/>
      <c r="J1202" s="30"/>
      <c r="K1202" s="30"/>
    </row>
    <row r="1203" spans="1:11" s="18" customFormat="1" x14ac:dyDescent="0.2">
      <c r="A1203" s="25"/>
      <c r="B1203" s="4"/>
      <c r="C1203" s="12"/>
      <c r="D1203" s="26"/>
      <c r="E1203" s="27"/>
      <c r="F1203" s="28"/>
      <c r="G1203" s="29"/>
      <c r="H1203" s="30"/>
      <c r="I1203" s="30"/>
      <c r="J1203" s="30"/>
      <c r="K1203" s="30"/>
    </row>
    <row r="1204" spans="1:11" s="18" customFormat="1" x14ac:dyDescent="0.2">
      <c r="A1204" s="25"/>
      <c r="B1204" s="4"/>
      <c r="C1204" s="12"/>
      <c r="D1204" s="26"/>
      <c r="E1204" s="27"/>
      <c r="F1204" s="28"/>
      <c r="G1204" s="29"/>
      <c r="H1204" s="30"/>
      <c r="I1204" s="30"/>
      <c r="J1204" s="30"/>
      <c r="K1204" s="30"/>
    </row>
    <row r="1205" spans="1:11" s="18" customFormat="1" x14ac:dyDescent="0.2">
      <c r="A1205" s="25"/>
      <c r="B1205" s="4"/>
      <c r="C1205" s="12"/>
      <c r="D1205" s="26"/>
      <c r="E1205" s="27"/>
      <c r="F1205" s="28"/>
      <c r="G1205" s="29"/>
      <c r="H1205" s="30"/>
      <c r="I1205" s="30"/>
      <c r="J1205" s="30"/>
      <c r="K1205" s="30"/>
    </row>
    <row r="1206" spans="1:11" s="18" customFormat="1" x14ac:dyDescent="0.2">
      <c r="A1206" s="25"/>
      <c r="B1206" s="4"/>
      <c r="C1206" s="12"/>
      <c r="D1206" s="26"/>
      <c r="E1206" s="27"/>
      <c r="F1206" s="28"/>
      <c r="G1206" s="29"/>
      <c r="H1206" s="30"/>
      <c r="I1206" s="30"/>
      <c r="J1206" s="30"/>
      <c r="K1206" s="30"/>
    </row>
    <row r="1207" spans="1:11" s="18" customFormat="1" x14ac:dyDescent="0.2">
      <c r="A1207" s="25"/>
      <c r="B1207" s="4"/>
      <c r="C1207" s="12"/>
      <c r="D1207" s="26"/>
      <c r="E1207" s="27"/>
      <c r="F1207" s="28"/>
      <c r="G1207" s="29"/>
      <c r="H1207" s="30"/>
      <c r="I1207" s="30"/>
      <c r="J1207" s="30"/>
      <c r="K1207" s="30"/>
    </row>
    <row r="1208" spans="1:11" s="18" customFormat="1" x14ac:dyDescent="0.2">
      <c r="A1208" s="25"/>
      <c r="B1208" s="4"/>
      <c r="C1208" s="12"/>
      <c r="D1208" s="26"/>
      <c r="E1208" s="27"/>
      <c r="F1208" s="28"/>
      <c r="G1208" s="29"/>
      <c r="H1208" s="30"/>
      <c r="I1208" s="30"/>
      <c r="J1208" s="30"/>
      <c r="K1208" s="30"/>
    </row>
    <row r="1209" spans="1:11" s="18" customFormat="1" x14ac:dyDescent="0.2">
      <c r="A1209" s="25"/>
      <c r="B1209" s="4"/>
      <c r="C1209" s="12"/>
      <c r="D1209" s="26"/>
      <c r="E1209" s="27"/>
      <c r="F1209" s="28"/>
      <c r="G1209" s="29"/>
      <c r="H1209" s="30"/>
      <c r="I1209" s="30"/>
      <c r="J1209" s="30"/>
      <c r="K1209" s="30"/>
    </row>
    <row r="1210" spans="1:11" s="18" customFormat="1" x14ac:dyDescent="0.2">
      <c r="A1210" s="25"/>
      <c r="B1210" s="4"/>
      <c r="C1210" s="12"/>
      <c r="D1210" s="26"/>
      <c r="E1210" s="27"/>
      <c r="F1210" s="28"/>
      <c r="G1210" s="29"/>
      <c r="H1210" s="30"/>
      <c r="I1210" s="30"/>
      <c r="J1210" s="30"/>
      <c r="K1210" s="30"/>
    </row>
    <row r="1211" spans="1:11" s="18" customFormat="1" x14ac:dyDescent="0.2">
      <c r="A1211" s="25"/>
      <c r="B1211" s="4"/>
      <c r="C1211" s="12"/>
      <c r="D1211" s="26"/>
      <c r="E1211" s="27"/>
      <c r="F1211" s="28"/>
      <c r="G1211" s="29"/>
      <c r="H1211" s="30"/>
      <c r="I1211" s="30"/>
      <c r="J1211" s="30"/>
      <c r="K1211" s="30"/>
    </row>
    <row r="1212" spans="1:11" s="18" customFormat="1" x14ac:dyDescent="0.2">
      <c r="A1212" s="25"/>
      <c r="B1212" s="4"/>
      <c r="C1212" s="12"/>
      <c r="D1212" s="26"/>
      <c r="E1212" s="27"/>
      <c r="F1212" s="28"/>
      <c r="G1212" s="29"/>
      <c r="H1212" s="30"/>
      <c r="I1212" s="30"/>
      <c r="J1212" s="30"/>
      <c r="K1212" s="30"/>
    </row>
    <row r="1213" spans="1:11" s="18" customFormat="1" x14ac:dyDescent="0.2">
      <c r="A1213" s="25"/>
      <c r="B1213" s="4"/>
      <c r="C1213" s="12"/>
      <c r="D1213" s="26"/>
      <c r="E1213" s="27"/>
      <c r="F1213" s="28"/>
      <c r="G1213" s="29"/>
      <c r="H1213" s="30"/>
      <c r="I1213" s="30"/>
      <c r="J1213" s="30"/>
      <c r="K1213" s="30"/>
    </row>
    <row r="1214" spans="1:11" s="18" customFormat="1" x14ac:dyDescent="0.2">
      <c r="A1214" s="25"/>
      <c r="B1214" s="4"/>
      <c r="C1214" s="12"/>
      <c r="D1214" s="26"/>
      <c r="E1214" s="27"/>
      <c r="F1214" s="28"/>
      <c r="G1214" s="29"/>
      <c r="H1214" s="30"/>
      <c r="I1214" s="30"/>
      <c r="J1214" s="30"/>
      <c r="K1214" s="30"/>
    </row>
    <row r="1215" spans="1:11" s="18" customFormat="1" x14ac:dyDescent="0.2">
      <c r="A1215" s="25"/>
      <c r="B1215" s="4"/>
      <c r="C1215" s="12"/>
      <c r="D1215" s="26"/>
      <c r="E1215" s="27"/>
      <c r="F1215" s="28"/>
      <c r="G1215" s="29"/>
      <c r="H1215" s="30"/>
      <c r="I1215" s="30"/>
      <c r="J1215" s="30"/>
      <c r="K1215" s="30"/>
    </row>
    <row r="1216" spans="1:11" s="18" customFormat="1" x14ac:dyDescent="0.2">
      <c r="A1216" s="25"/>
      <c r="B1216" s="4"/>
      <c r="C1216" s="12"/>
      <c r="D1216" s="26"/>
      <c r="E1216" s="27"/>
      <c r="F1216" s="28"/>
      <c r="G1216" s="29"/>
      <c r="H1216" s="30"/>
      <c r="I1216" s="30"/>
      <c r="J1216" s="30"/>
      <c r="K1216" s="30"/>
    </row>
    <row r="1217" spans="1:11" s="18" customFormat="1" x14ac:dyDescent="0.2">
      <c r="A1217" s="25"/>
      <c r="B1217" s="4"/>
      <c r="C1217" s="12"/>
      <c r="D1217" s="26"/>
      <c r="E1217" s="27"/>
      <c r="F1217" s="28"/>
      <c r="G1217" s="29"/>
      <c r="H1217" s="30"/>
      <c r="I1217" s="30"/>
      <c r="J1217" s="30"/>
      <c r="K1217" s="30"/>
    </row>
    <row r="1218" spans="1:11" s="18" customFormat="1" x14ac:dyDescent="0.2">
      <c r="A1218" s="25"/>
      <c r="B1218" s="4"/>
      <c r="C1218" s="12"/>
      <c r="D1218" s="26"/>
      <c r="E1218" s="27"/>
      <c r="F1218" s="28"/>
      <c r="G1218" s="29"/>
      <c r="H1218" s="30"/>
      <c r="I1218" s="30"/>
      <c r="J1218" s="30"/>
      <c r="K1218" s="30"/>
    </row>
    <row r="1219" spans="1:11" s="18" customFormat="1" x14ac:dyDescent="0.2">
      <c r="A1219" s="25"/>
      <c r="B1219" s="4"/>
      <c r="C1219" s="12"/>
      <c r="D1219" s="26"/>
      <c r="E1219" s="27"/>
      <c r="F1219" s="28"/>
      <c r="G1219" s="29"/>
      <c r="H1219" s="30"/>
      <c r="I1219" s="30"/>
      <c r="J1219" s="30"/>
      <c r="K1219" s="30"/>
    </row>
    <row r="1220" spans="1:11" s="18" customFormat="1" x14ac:dyDescent="0.2">
      <c r="A1220" s="25"/>
      <c r="B1220" s="4"/>
      <c r="C1220" s="12"/>
      <c r="D1220" s="26"/>
      <c r="E1220" s="27"/>
      <c r="F1220" s="28"/>
      <c r="G1220" s="29"/>
      <c r="H1220" s="30"/>
      <c r="I1220" s="30"/>
      <c r="J1220" s="30"/>
      <c r="K1220" s="30"/>
    </row>
    <row r="1221" spans="1:11" s="18" customFormat="1" x14ac:dyDescent="0.2">
      <c r="A1221" s="25"/>
      <c r="B1221" s="4"/>
      <c r="C1221" s="12"/>
      <c r="D1221" s="26"/>
      <c r="E1221" s="27"/>
      <c r="F1221" s="28"/>
      <c r="G1221" s="29"/>
      <c r="H1221" s="30"/>
      <c r="I1221" s="30"/>
      <c r="J1221" s="30"/>
      <c r="K1221" s="30"/>
    </row>
    <row r="1222" spans="1:11" s="18" customFormat="1" x14ac:dyDescent="0.2">
      <c r="A1222" s="25"/>
      <c r="B1222" s="4"/>
      <c r="C1222" s="12"/>
      <c r="D1222" s="26"/>
      <c r="E1222" s="27"/>
      <c r="F1222" s="28"/>
      <c r="G1222" s="29"/>
      <c r="H1222" s="30"/>
      <c r="I1222" s="30"/>
      <c r="J1222" s="30"/>
      <c r="K1222" s="30"/>
    </row>
    <row r="1223" spans="1:11" s="18" customFormat="1" x14ac:dyDescent="0.2">
      <c r="A1223" s="25"/>
      <c r="B1223" s="4"/>
      <c r="C1223" s="12"/>
      <c r="D1223" s="26"/>
      <c r="E1223" s="27"/>
      <c r="F1223" s="28"/>
      <c r="G1223" s="29"/>
      <c r="H1223" s="30"/>
      <c r="I1223" s="30"/>
      <c r="J1223" s="30"/>
      <c r="K1223" s="30"/>
    </row>
    <row r="1224" spans="1:11" s="18" customFormat="1" x14ac:dyDescent="0.2">
      <c r="A1224" s="25"/>
      <c r="B1224" s="4"/>
      <c r="C1224" s="12"/>
      <c r="D1224" s="26"/>
      <c r="E1224" s="27"/>
      <c r="F1224" s="28"/>
      <c r="G1224" s="29"/>
      <c r="H1224" s="30"/>
      <c r="I1224" s="30"/>
      <c r="J1224" s="30"/>
      <c r="K1224" s="30"/>
    </row>
    <row r="1225" spans="1:11" s="18" customFormat="1" x14ac:dyDescent="0.2">
      <c r="A1225" s="25"/>
      <c r="B1225" s="4"/>
      <c r="C1225" s="12"/>
      <c r="D1225" s="26"/>
      <c r="E1225" s="27"/>
      <c r="F1225" s="28"/>
      <c r="G1225" s="29"/>
      <c r="H1225" s="30"/>
      <c r="I1225" s="30"/>
      <c r="J1225" s="30"/>
      <c r="K1225" s="30"/>
    </row>
    <row r="1226" spans="1:11" s="18" customFormat="1" x14ac:dyDescent="0.2">
      <c r="A1226" s="25"/>
      <c r="B1226" s="4"/>
      <c r="C1226" s="12"/>
      <c r="D1226" s="26"/>
      <c r="E1226" s="27"/>
      <c r="F1226" s="28"/>
      <c r="G1226" s="29"/>
      <c r="H1226" s="30"/>
      <c r="I1226" s="30"/>
      <c r="J1226" s="30"/>
      <c r="K1226" s="30"/>
    </row>
    <row r="1227" spans="1:11" s="18" customFormat="1" x14ac:dyDescent="0.2">
      <c r="A1227" s="25"/>
      <c r="B1227" s="4"/>
      <c r="C1227" s="12"/>
      <c r="D1227" s="26"/>
      <c r="E1227" s="27"/>
      <c r="F1227" s="28"/>
      <c r="G1227" s="29"/>
      <c r="H1227" s="30"/>
      <c r="I1227" s="30"/>
      <c r="J1227" s="30"/>
      <c r="K1227" s="30"/>
    </row>
    <row r="1228" spans="1:11" s="18" customFormat="1" x14ac:dyDescent="0.2">
      <c r="A1228" s="25"/>
      <c r="B1228" s="4"/>
      <c r="C1228" s="12"/>
      <c r="D1228" s="26"/>
      <c r="E1228" s="27"/>
      <c r="F1228" s="28"/>
      <c r="G1228" s="29"/>
      <c r="H1228" s="30"/>
      <c r="I1228" s="30"/>
      <c r="J1228" s="30"/>
      <c r="K1228" s="30"/>
    </row>
    <row r="1229" spans="1:11" s="18" customFormat="1" x14ac:dyDescent="0.2">
      <c r="A1229" s="25"/>
      <c r="B1229" s="4"/>
      <c r="C1229" s="12"/>
      <c r="D1229" s="26"/>
      <c r="E1229" s="27"/>
      <c r="F1229" s="28"/>
      <c r="G1229" s="29"/>
      <c r="H1229" s="30"/>
      <c r="I1229" s="30"/>
      <c r="J1229" s="30"/>
      <c r="K1229" s="30"/>
    </row>
    <row r="1230" spans="1:11" s="18" customFormat="1" x14ac:dyDescent="0.2">
      <c r="A1230" s="25"/>
      <c r="B1230" s="4"/>
      <c r="C1230" s="12"/>
      <c r="D1230" s="26"/>
      <c r="E1230" s="27"/>
      <c r="F1230" s="28"/>
      <c r="G1230" s="29"/>
      <c r="H1230" s="30"/>
      <c r="I1230" s="30"/>
      <c r="J1230" s="30"/>
      <c r="K1230" s="30"/>
    </row>
    <row r="1231" spans="1:11" s="18" customFormat="1" x14ac:dyDescent="0.2">
      <c r="A1231" s="25"/>
      <c r="B1231" s="4"/>
      <c r="C1231" s="12"/>
      <c r="D1231" s="26"/>
      <c r="E1231" s="27"/>
      <c r="F1231" s="28"/>
      <c r="G1231" s="29"/>
      <c r="H1231" s="30"/>
      <c r="I1231" s="30"/>
      <c r="J1231" s="30"/>
      <c r="K1231" s="30"/>
    </row>
    <row r="1232" spans="1:11" s="18" customFormat="1" x14ac:dyDescent="0.2">
      <c r="A1232" s="25"/>
      <c r="B1232" s="4"/>
      <c r="C1232" s="12"/>
      <c r="D1232" s="26"/>
      <c r="E1232" s="27"/>
      <c r="F1232" s="28"/>
      <c r="G1232" s="29"/>
      <c r="H1232" s="30"/>
      <c r="I1232" s="30"/>
      <c r="J1232" s="30"/>
      <c r="K1232" s="30"/>
    </row>
    <row r="1233" spans="1:11" s="18" customFormat="1" x14ac:dyDescent="0.2">
      <c r="A1233" s="25"/>
      <c r="B1233" s="4"/>
      <c r="C1233" s="12"/>
      <c r="D1233" s="26"/>
      <c r="E1233" s="27"/>
      <c r="F1233" s="28"/>
      <c r="G1233" s="29"/>
      <c r="H1233" s="30"/>
      <c r="I1233" s="30"/>
      <c r="J1233" s="30"/>
      <c r="K1233" s="30"/>
    </row>
    <row r="1234" spans="1:11" s="18" customFormat="1" x14ac:dyDescent="0.2">
      <c r="A1234" s="25"/>
      <c r="B1234" s="4"/>
      <c r="C1234" s="12"/>
      <c r="D1234" s="26"/>
      <c r="E1234" s="27"/>
      <c r="F1234" s="28"/>
      <c r="G1234" s="29"/>
      <c r="H1234" s="30"/>
      <c r="I1234" s="30"/>
      <c r="J1234" s="30"/>
      <c r="K1234" s="30"/>
    </row>
    <row r="1235" spans="1:11" s="18" customFormat="1" x14ac:dyDescent="0.2">
      <c r="A1235" s="25"/>
      <c r="B1235" s="4"/>
      <c r="C1235" s="12"/>
      <c r="D1235" s="26"/>
      <c r="E1235" s="27"/>
      <c r="F1235" s="28"/>
      <c r="G1235" s="29"/>
      <c r="H1235" s="30"/>
      <c r="I1235" s="30"/>
      <c r="J1235" s="30"/>
      <c r="K1235" s="30"/>
    </row>
    <row r="1236" spans="1:11" s="18" customFormat="1" x14ac:dyDescent="0.2">
      <c r="A1236" s="25"/>
      <c r="B1236" s="4"/>
      <c r="C1236" s="12"/>
      <c r="D1236" s="26"/>
      <c r="E1236" s="27"/>
      <c r="F1236" s="28"/>
      <c r="G1236" s="29"/>
      <c r="H1236" s="30"/>
      <c r="I1236" s="30"/>
      <c r="J1236" s="30"/>
      <c r="K1236" s="30"/>
    </row>
    <row r="1237" spans="1:11" s="18" customFormat="1" x14ac:dyDescent="0.2">
      <c r="A1237" s="25"/>
      <c r="B1237" s="4"/>
      <c r="C1237" s="12"/>
      <c r="D1237" s="26"/>
      <c r="E1237" s="27"/>
      <c r="F1237" s="28"/>
      <c r="G1237" s="29"/>
      <c r="H1237" s="30"/>
      <c r="I1237" s="30"/>
      <c r="J1237" s="30"/>
      <c r="K1237" s="30"/>
    </row>
    <row r="1238" spans="1:11" s="18" customFormat="1" x14ac:dyDescent="0.2">
      <c r="A1238" s="25"/>
      <c r="B1238" s="4"/>
      <c r="C1238" s="12"/>
      <c r="D1238" s="26"/>
      <c r="E1238" s="27"/>
      <c r="F1238" s="28"/>
      <c r="G1238" s="29"/>
      <c r="H1238" s="30"/>
      <c r="I1238" s="30"/>
      <c r="J1238" s="30"/>
      <c r="K1238" s="30"/>
    </row>
    <row r="1239" spans="1:11" s="18" customFormat="1" x14ac:dyDescent="0.2">
      <c r="A1239" s="25"/>
      <c r="B1239" s="4"/>
      <c r="C1239" s="12"/>
      <c r="D1239" s="26"/>
      <c r="E1239" s="27"/>
      <c r="F1239" s="28"/>
      <c r="G1239" s="29"/>
      <c r="H1239" s="30"/>
      <c r="I1239" s="30"/>
      <c r="J1239" s="30"/>
      <c r="K1239" s="30"/>
    </row>
    <row r="1240" spans="1:11" s="18" customFormat="1" x14ac:dyDescent="0.2">
      <c r="A1240" s="25"/>
      <c r="B1240" s="4"/>
      <c r="C1240" s="12"/>
      <c r="D1240" s="26"/>
      <c r="E1240" s="27"/>
      <c r="F1240" s="28"/>
      <c r="G1240" s="29"/>
      <c r="H1240" s="30"/>
      <c r="I1240" s="30"/>
      <c r="J1240" s="30"/>
      <c r="K1240" s="30"/>
    </row>
    <row r="1241" spans="1:11" s="18" customFormat="1" x14ac:dyDescent="0.2">
      <c r="A1241" s="25"/>
      <c r="B1241" s="4"/>
      <c r="C1241" s="12"/>
      <c r="D1241" s="26"/>
      <c r="E1241" s="27"/>
      <c r="F1241" s="28"/>
      <c r="G1241" s="29"/>
      <c r="H1241" s="30"/>
      <c r="I1241" s="30"/>
      <c r="J1241" s="30"/>
      <c r="K1241" s="30"/>
    </row>
  </sheetData>
  <sheetProtection algorithmName="SHA-512" hashValue="orRRAoBf2J5G3LBzTTOUtFcx/34G1H4/X91jKI9GaOO9EnkVe1eFHBFc1TmhjX7DyuSE9NtiTnu5NJdDJPnqxg==" saltValue="XiBd1dW17ET+vlpXPv0VAA==" spinCount="100000" sheet="1"/>
  <mergeCells count="19">
    <mergeCell ref="A5:H5"/>
    <mergeCell ref="A1:H2"/>
    <mergeCell ref="I1:K2"/>
    <mergeCell ref="A3:H3"/>
    <mergeCell ref="A4:H4"/>
    <mergeCell ref="I4:J4"/>
    <mergeCell ref="A6:H6"/>
    <mergeCell ref="I6:J7"/>
    <mergeCell ref="K6:K7"/>
    <mergeCell ref="A7:H7"/>
    <mergeCell ref="A9:K9"/>
    <mergeCell ref="F12:G12"/>
    <mergeCell ref="I12:J12"/>
    <mergeCell ref="A10:B10"/>
    <mergeCell ref="C10:F10"/>
    <mergeCell ref="H10:K10"/>
    <mergeCell ref="A11:B11"/>
    <mergeCell ref="C11:F11"/>
    <mergeCell ref="H11:K11"/>
  </mergeCells>
  <hyperlinks>
    <hyperlink ref="C229" display="Cabo unipolar #2,5mm² flexível HF (Não Halogenado), 70°C  450/750V AFUMEX, AFITOX ou similar "/>
    <hyperlink ref="C221" display="Banco de Capacitores Trifásico fixo 2,0 kVAr em 380VAC, em caixa ABS com tampa, com dispositivos anti-explosão, disjuntor de proteção e distorção máxima de harmônicas de 3%"/>
    <hyperlink ref="C324" display="Suporte suspensão para eletrocalha 50x50mm "/>
    <hyperlink ref="C331" display="          - tomada 2P+T c/ universal"/>
    <hyperlink ref="C321" display="Suporte suspensão para eletrocalha 50x50mm "/>
    <hyperlink ref="C329" display="          - tomada 2P+T c/ universal"/>
    <hyperlink ref="C344" display="          - tomada 2P+T c/ universal"/>
    <hyperlink ref="C351" display="Eletrocalha perfurada 50x50mm "/>
    <hyperlink ref="C365" display="Eletrocalha perfurada 50x50mm "/>
    <hyperlink ref="C230" display="Cabo unipolar #4,0mm² flexível HF (Não Halogenado), 70°C  450/750V AFUMEX, AFITOX ou similar "/>
    <hyperlink ref="C231" display="Cabo unipolar #4,0mm² flexível HF (Não Halogenado), 70°C  450/750V AFUMEX, AFITOX ou similar "/>
    <hyperlink ref="C315" display="Suporte Ref. DT.66844.10 p/tres blocos com, UM bloco c/RJ.45 Cat.5e Ref. DT.99530.00, mais dois blocos cegos Ref. DT 99430.00 ou similar."/>
    <hyperlink ref="C232" display="Cordoalha de cobre nú #16mm2 (aterramentos eletrodutos e acessórios de fixação)"/>
    <hyperlink ref="C348" display="Tampa para eletrocalha 50mm"/>
    <hyperlink ref="C330" display="          - tomada 2P+T c/ universal"/>
    <hyperlink ref="C323" display="Suporte suspensão para eletrocalha 50x50mm "/>
    <hyperlink ref="C322" display="Suporte suspensão para eletrocalha 50x50mm "/>
    <hyperlink ref="C336" display="Suporte Ref. DT.66844.10 p/tres blocos com, UM bloco c/RJ.45 Cat.5e Ref. DT.99530.00, mais dois blocos cegos Ref. DT 99430.00 ou similar."/>
    <hyperlink ref="C347" display="Suporte suspensão para eletrocalha 50x50mm "/>
    <hyperlink ref="C337" display="Suporte Ref. DT.66844.10 p/tres blocos com, UM bloco c/RJ.45 Cat.5e Ref. DT.99530.00, mais dois blocos cegos Ref. DT 99430.00 ou similar."/>
    <hyperlink ref="C265" display="Sirene eletronica áudio/estrobo interna para sanitário PPNE com fonte de alimentação por Bateria "/>
    <hyperlink ref="C264" display="Vergalhão roca total 1/4&quot;"/>
    <hyperlink ref="C259" display="Tampa para eletrocalha 50mm"/>
    <hyperlink ref="C274" display="TE horizontal p/ eletrocalha 50x50mm "/>
    <hyperlink ref="C277" display="Eletrocalha perfurada 50x50mm "/>
    <hyperlink ref="C275" display="Eletrocalha perfurada 50x50mm "/>
    <hyperlink ref="C290" display="Centro de Distribuição tipo Quadro de Comando para Caixa p/ reversora - GSP.2"/>
    <hyperlink ref="C297" display="Suporte suspensão para eletrocalha 50x50mm "/>
    <hyperlink ref="C294" display="Caixa derivação 100x100mm tipo X  p/Canaleta de Alumínio de 73x25mm"/>
    <hyperlink ref="C295" display="Espelho de pvc 4x2&quot; (100x50mm) com:"/>
    <hyperlink ref="C282" display="Cabo unipolar #2,5mm² flexível HF (Não Halogenado), 70°C  450/750V AFUMEX, AFITOX ou similar "/>
    <hyperlink ref="C281" display="Cabo unipolar #2,5mm² flexível HF (Não Halogenado), 70°C  450/750V AFUMEX, AFITOX ou similar "/>
    <hyperlink ref="C313" display="Tampa para eletrocalha 50mm"/>
    <hyperlink ref="C243" display="          - tomada 1xP+T 20A/250V NBR 14136 (AZUL) "/>
    <hyperlink ref="C320" display="          - tomada 2P+T c/ universal"/>
    <hyperlink ref="C276" display="Eletrocalha perfurada 50x50mm "/>
    <hyperlink ref="C311" display="Tampa para eletrocalha 50mm"/>
    <hyperlink ref="C317" display="Espelho de pvc 4x2&quot; (100x50mm) com:"/>
  </hyperlinks>
  <printOptions horizontalCentered="1"/>
  <pageMargins left="0.39370078740157483" right="0.11811023622047245" top="1.1811023622047245" bottom="0.98425196850393704" header="0.31496062992125984" footer="0.59055118110236227"/>
  <pageSetup paperSize="9" scale="72" fitToHeight="0" orientation="landscape" r:id="rId1"/>
  <headerFooter alignWithMargins="0">
    <oddHeader>&amp;L&amp;"MS Sans Serif,Negrito"&amp;12&amp;G
&amp;"Arial,Normal"&amp;9UNIDADE DE ENGENHARIA
&amp;R&amp;"MS Sans Serif,Negrito"&amp;8FOLHA &amp;P/&amp;N
AG. ENTRE-IJUÍS</oddHeader>
    <oddFooter>&amp;L&amp;"Arial,Normal"ÁREA:                              EXEC.:                        CONF.:                            AUTORIZ.:                   &amp;CPágina &amp;P de &amp;N&amp;R&amp;"Arial,Normal"FORNECEDOR:                                                 DATA: __/__/__ &amp;F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AG. ENTRE-IJUÍS RS</vt:lpstr>
      <vt:lpstr>'AG. ENTRE-IJUÍS RS'!Area_de_impressao</vt:lpstr>
      <vt:lpstr>'AG. ENTRE-IJUÍS RS'!Titulos_de_impressao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Andre</dc:creator>
  <cp:lastModifiedBy>Marcia Corona Da Silva</cp:lastModifiedBy>
  <cp:lastPrinted>2019-05-08T19:04:37Z</cp:lastPrinted>
  <dcterms:created xsi:type="dcterms:W3CDTF">2000-05-25T11:19:14Z</dcterms:created>
  <dcterms:modified xsi:type="dcterms:W3CDTF">2019-06-04T12:02:55Z</dcterms:modified>
</cp:coreProperties>
</file>